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30" windowWidth="9435" windowHeight="5235"/>
  </bookViews>
  <sheets>
    <sheet name="2013" sheetId="10" r:id="rId1"/>
    <sheet name="2012" sheetId="9" r:id="rId2"/>
    <sheet name="2011" sheetId="8" r:id="rId3"/>
    <sheet name="2010" sheetId="5" r:id="rId4"/>
    <sheet name="2009" sheetId="6" r:id="rId5"/>
    <sheet name="2008" sheetId="7" r:id="rId6"/>
  </sheets>
  <definedNames>
    <definedName name="_xlnm._FilterDatabase" localSheetId="3" hidden="1">'2010'!$A$91:$AC$93</definedName>
    <definedName name="_xlnm.Print_Area" localSheetId="3">'2010'!$A$91:$AC$93</definedName>
    <definedName name="_xlnm.Print_Titles" localSheetId="3">'2010'!$1:$1</definedName>
    <definedName name="Sorteeergebied" localSheetId="3">'2010'!$B:$AC</definedName>
    <definedName name="Sorteeergebied">#REF!</definedName>
  </definedNames>
  <calcPr calcId="145621"/>
</workbook>
</file>

<file path=xl/calcChain.xml><?xml version="1.0" encoding="utf-8"?>
<calcChain xmlns="http://schemas.openxmlformats.org/spreadsheetml/2006/main">
  <c r="G92" i="10" l="1"/>
  <c r="C100" i="10" l="1"/>
  <c r="AC93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F92" i="10"/>
  <c r="E92" i="10"/>
  <c r="D92" i="10"/>
  <c r="BA88" i="10"/>
  <c r="AZ88" i="10"/>
  <c r="AY88" i="10"/>
  <c r="AX88" i="10"/>
  <c r="AW88" i="10"/>
  <c r="AV88" i="10"/>
  <c r="AU88" i="10"/>
  <c r="AT88" i="10"/>
  <c r="AS88" i="10"/>
  <c r="AR88" i="10"/>
  <c r="AQ88" i="10"/>
  <c r="AP88" i="10"/>
  <c r="AO88" i="10"/>
  <c r="AN88" i="10"/>
  <c r="AM88" i="10"/>
  <c r="AL88" i="10"/>
  <c r="AK88" i="10"/>
  <c r="AJ88" i="10"/>
  <c r="AI88" i="10"/>
  <c r="AH88" i="10"/>
  <c r="AG88" i="10"/>
  <c r="AF88" i="10"/>
  <c r="AE88" i="10"/>
  <c r="AB9" i="10"/>
  <c r="AC9" i="10" s="1"/>
  <c r="AA9" i="10"/>
  <c r="BA87" i="10"/>
  <c r="AZ87" i="10"/>
  <c r="AY87" i="10"/>
  <c r="AX87" i="10"/>
  <c r="AW87" i="10"/>
  <c r="AV87" i="10"/>
  <c r="AU87" i="10"/>
  <c r="AT87" i="10"/>
  <c r="AS87" i="10"/>
  <c r="AR87" i="10"/>
  <c r="AQ87" i="10"/>
  <c r="AP87" i="10"/>
  <c r="AO87" i="10"/>
  <c r="AN87" i="10"/>
  <c r="AM87" i="10"/>
  <c r="AL87" i="10"/>
  <c r="AK87" i="10"/>
  <c r="AJ87" i="10"/>
  <c r="AI87" i="10"/>
  <c r="AH87" i="10"/>
  <c r="AG87" i="10"/>
  <c r="AF87" i="10"/>
  <c r="AE87" i="10"/>
  <c r="AB18" i="10"/>
  <c r="AA18" i="10"/>
  <c r="BA86" i="10"/>
  <c r="AZ86" i="10"/>
  <c r="AY86" i="10"/>
  <c r="AX86" i="10"/>
  <c r="AW86" i="10"/>
  <c r="AV86" i="10"/>
  <c r="AU86" i="10"/>
  <c r="AT86" i="10"/>
  <c r="AS86" i="10"/>
  <c r="AR86" i="10"/>
  <c r="AQ86" i="10"/>
  <c r="AP86" i="10"/>
  <c r="AO86" i="10"/>
  <c r="AN86" i="10"/>
  <c r="AM86" i="10"/>
  <c r="AL86" i="10"/>
  <c r="AK86" i="10"/>
  <c r="AJ86" i="10"/>
  <c r="AI86" i="10"/>
  <c r="AH86" i="10"/>
  <c r="AG86" i="10"/>
  <c r="AF86" i="10"/>
  <c r="AE86" i="10"/>
  <c r="AB47" i="10"/>
  <c r="AA47" i="10"/>
  <c r="BA85" i="10"/>
  <c r="AZ85" i="10"/>
  <c r="AY85" i="10"/>
  <c r="AX85" i="10"/>
  <c r="AW85" i="10"/>
  <c r="AV85" i="10"/>
  <c r="AU85" i="10"/>
  <c r="AT85" i="10"/>
  <c r="AS85" i="10"/>
  <c r="AR85" i="10"/>
  <c r="AQ85" i="10"/>
  <c r="AP85" i="10"/>
  <c r="AO85" i="10"/>
  <c r="AN85" i="10"/>
  <c r="AM85" i="10"/>
  <c r="AL85" i="10"/>
  <c r="AK85" i="10"/>
  <c r="AJ85" i="10"/>
  <c r="AI85" i="10"/>
  <c r="AH85" i="10"/>
  <c r="AG85" i="10"/>
  <c r="AF85" i="10"/>
  <c r="AE85" i="10"/>
  <c r="AB17" i="10"/>
  <c r="AA17" i="10"/>
  <c r="BA84" i="10"/>
  <c r="AZ84" i="10"/>
  <c r="AY84" i="10"/>
  <c r="AX84" i="10"/>
  <c r="AW84" i="10"/>
  <c r="AV84" i="10"/>
  <c r="AU84" i="10"/>
  <c r="AT84" i="10"/>
  <c r="AS84" i="10"/>
  <c r="AR84" i="10"/>
  <c r="AQ84" i="10"/>
  <c r="AP84" i="10"/>
  <c r="AO84" i="10"/>
  <c r="AN84" i="10"/>
  <c r="AM84" i="10"/>
  <c r="AL84" i="10"/>
  <c r="AK84" i="10"/>
  <c r="AJ84" i="10"/>
  <c r="AI84" i="10"/>
  <c r="AH84" i="10"/>
  <c r="AG84" i="10"/>
  <c r="AF84" i="10"/>
  <c r="AE84" i="10"/>
  <c r="AB80" i="10"/>
  <c r="AA80" i="10"/>
  <c r="BA83" i="10"/>
  <c r="AZ83" i="10"/>
  <c r="AY83" i="10"/>
  <c r="AX83" i="10"/>
  <c r="AW83" i="10"/>
  <c r="AV83" i="10"/>
  <c r="AU83" i="10"/>
  <c r="AT83" i="10"/>
  <c r="AS83" i="10"/>
  <c r="AR83" i="10"/>
  <c r="AQ83" i="10"/>
  <c r="AP83" i="10"/>
  <c r="AO83" i="10"/>
  <c r="AN83" i="10"/>
  <c r="AM83" i="10"/>
  <c r="AL83" i="10"/>
  <c r="AK83" i="10"/>
  <c r="AJ83" i="10"/>
  <c r="AI83" i="10"/>
  <c r="AH83" i="10"/>
  <c r="AG83" i="10"/>
  <c r="AF83" i="10"/>
  <c r="AE83" i="10"/>
  <c r="AB88" i="10"/>
  <c r="AC88" i="10" s="1"/>
  <c r="AA88" i="10"/>
  <c r="BA82" i="10"/>
  <c r="AZ82" i="10"/>
  <c r="AY82" i="10"/>
  <c r="AX82" i="10"/>
  <c r="AW82" i="10"/>
  <c r="AV82" i="10"/>
  <c r="AU82" i="10"/>
  <c r="AT82" i="10"/>
  <c r="AS82" i="10"/>
  <c r="AR82" i="10"/>
  <c r="AQ82" i="10"/>
  <c r="AP82" i="10"/>
  <c r="AO82" i="10"/>
  <c r="AN82" i="10"/>
  <c r="AM82" i="10"/>
  <c r="AL82" i="10"/>
  <c r="AK82" i="10"/>
  <c r="AJ82" i="10"/>
  <c r="AI82" i="10"/>
  <c r="AH82" i="10"/>
  <c r="AG82" i="10"/>
  <c r="AF82" i="10"/>
  <c r="AE82" i="10"/>
  <c r="AB51" i="10"/>
  <c r="AA51" i="10"/>
  <c r="BA81" i="10"/>
  <c r="AZ81" i="10"/>
  <c r="AY81" i="10"/>
  <c r="AX81" i="10"/>
  <c r="AW81" i="10"/>
  <c r="AV81" i="10"/>
  <c r="AU81" i="10"/>
  <c r="AT81" i="10"/>
  <c r="AS81" i="10"/>
  <c r="AR81" i="10"/>
  <c r="AQ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AB36" i="10"/>
  <c r="AA36" i="10"/>
  <c r="BA80" i="10"/>
  <c r="AZ80" i="10"/>
  <c r="AY80" i="10"/>
  <c r="AX80" i="10"/>
  <c r="AW80" i="10"/>
  <c r="AV80" i="10"/>
  <c r="AU80" i="10"/>
  <c r="AT80" i="10"/>
  <c r="AS80" i="10"/>
  <c r="AR80" i="10"/>
  <c r="AQ80" i="10"/>
  <c r="AP80" i="10"/>
  <c r="AO80" i="10"/>
  <c r="AN80" i="10"/>
  <c r="AM80" i="10"/>
  <c r="AL80" i="10"/>
  <c r="AK80" i="10"/>
  <c r="AJ80" i="10"/>
  <c r="AI80" i="10"/>
  <c r="AH80" i="10"/>
  <c r="AG80" i="10"/>
  <c r="AF80" i="10"/>
  <c r="AE80" i="10"/>
  <c r="AB73" i="10"/>
  <c r="AA73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I79" i="10"/>
  <c r="AH79" i="10"/>
  <c r="AG79" i="10"/>
  <c r="AF79" i="10"/>
  <c r="AE79" i="10"/>
  <c r="AB60" i="10"/>
  <c r="AA60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I78" i="10"/>
  <c r="AH78" i="10"/>
  <c r="AG78" i="10"/>
  <c r="AF78" i="10"/>
  <c r="AE78" i="10"/>
  <c r="AB59" i="10"/>
  <c r="AA59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I77" i="10"/>
  <c r="AH77" i="10"/>
  <c r="AG77" i="10"/>
  <c r="AF77" i="10"/>
  <c r="AE77" i="10"/>
  <c r="AB87" i="10"/>
  <c r="AC87" i="10" s="1"/>
  <c r="AA87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I76" i="10"/>
  <c r="AH76" i="10"/>
  <c r="AG76" i="10"/>
  <c r="AF76" i="10"/>
  <c r="AE76" i="10"/>
  <c r="AB86" i="10"/>
  <c r="AA86" i="10"/>
  <c r="AC86" i="10" s="1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B45" i="10"/>
  <c r="AA45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I74" i="10"/>
  <c r="AH74" i="10"/>
  <c r="AG74" i="10"/>
  <c r="AF74" i="10"/>
  <c r="AE74" i="10"/>
  <c r="AB85" i="10"/>
  <c r="AC85" i="10" s="1"/>
  <c r="AA85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I73" i="10"/>
  <c r="AH73" i="10"/>
  <c r="AG73" i="10"/>
  <c r="AF73" i="10"/>
  <c r="AE73" i="10"/>
  <c r="AB84" i="10"/>
  <c r="AC84" i="10" s="1"/>
  <c r="AA84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I72" i="10"/>
  <c r="AH72" i="10"/>
  <c r="AG72" i="10"/>
  <c r="AF72" i="10"/>
  <c r="AE72" i="10"/>
  <c r="AB83" i="10"/>
  <c r="AC83" i="10" s="1"/>
  <c r="AA83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I71" i="10"/>
  <c r="AH71" i="10"/>
  <c r="AG71" i="10"/>
  <c r="AF71" i="10"/>
  <c r="AE71" i="10"/>
  <c r="AB37" i="10"/>
  <c r="AA37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I70" i="10"/>
  <c r="AH70" i="10"/>
  <c r="AG70" i="10"/>
  <c r="AF70" i="10"/>
  <c r="AE70" i="10"/>
  <c r="AB69" i="10"/>
  <c r="AA69" i="10"/>
  <c r="BA69" i="10"/>
  <c r="AZ69" i="10"/>
  <c r="AY69" i="10"/>
  <c r="AX69" i="10"/>
  <c r="AW69" i="10"/>
  <c r="AV69" i="10"/>
  <c r="AU69" i="10"/>
  <c r="AT69" i="10"/>
  <c r="AS69" i="10"/>
  <c r="AR69" i="10"/>
  <c r="AQ69" i="10"/>
  <c r="AP69" i="10"/>
  <c r="AO69" i="10"/>
  <c r="AN69" i="10"/>
  <c r="AM69" i="10"/>
  <c r="AL69" i="10"/>
  <c r="AK69" i="10"/>
  <c r="AJ69" i="10"/>
  <c r="AI69" i="10"/>
  <c r="AH69" i="10"/>
  <c r="AG69" i="10"/>
  <c r="AF69" i="10"/>
  <c r="AE69" i="10"/>
  <c r="AB66" i="10"/>
  <c r="AA66" i="10"/>
  <c r="BA68" i="10"/>
  <c r="AZ68" i="10"/>
  <c r="AY68" i="10"/>
  <c r="AX68" i="10"/>
  <c r="AW68" i="10"/>
  <c r="AV68" i="10"/>
  <c r="AU68" i="10"/>
  <c r="AT68" i="10"/>
  <c r="AS68" i="10"/>
  <c r="AR68" i="10"/>
  <c r="AQ68" i="10"/>
  <c r="AP68" i="10"/>
  <c r="AO68" i="10"/>
  <c r="AN68" i="10"/>
  <c r="AM68" i="10"/>
  <c r="AL68" i="10"/>
  <c r="AK68" i="10"/>
  <c r="AJ68" i="10"/>
  <c r="AI68" i="10"/>
  <c r="AH68" i="10"/>
  <c r="AG68" i="10"/>
  <c r="AF68" i="10"/>
  <c r="AE68" i="10"/>
  <c r="AB38" i="10"/>
  <c r="AA38" i="10"/>
  <c r="BA67" i="10"/>
  <c r="AZ67" i="10"/>
  <c r="AY67" i="10"/>
  <c r="AX67" i="10"/>
  <c r="AW67" i="10"/>
  <c r="AV67" i="10"/>
  <c r="AU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B82" i="10"/>
  <c r="AA82" i="10"/>
  <c r="BA66" i="10"/>
  <c r="AZ66" i="10"/>
  <c r="AY66" i="10"/>
  <c r="AX66" i="10"/>
  <c r="AW66" i="10"/>
  <c r="AV66" i="10"/>
  <c r="AU66" i="10"/>
  <c r="AT66" i="10"/>
  <c r="AS66" i="10"/>
  <c r="AR66" i="10"/>
  <c r="AQ66" i="10"/>
  <c r="AP66" i="10"/>
  <c r="AO66" i="10"/>
  <c r="AN66" i="10"/>
  <c r="AM66" i="10"/>
  <c r="AL66" i="10"/>
  <c r="AK66" i="10"/>
  <c r="AJ66" i="10"/>
  <c r="AI66" i="10"/>
  <c r="AH66" i="10"/>
  <c r="AG66" i="10"/>
  <c r="AF66" i="10"/>
  <c r="AE66" i="10"/>
  <c r="AB81" i="10"/>
  <c r="AA81" i="10"/>
  <c r="BA65" i="10"/>
  <c r="AZ65" i="10"/>
  <c r="AY65" i="10"/>
  <c r="AX65" i="10"/>
  <c r="AW65" i="10"/>
  <c r="AV65" i="10"/>
  <c r="AU65" i="10"/>
  <c r="AT65" i="10"/>
  <c r="AS65" i="10"/>
  <c r="AR65" i="10"/>
  <c r="AQ65" i="10"/>
  <c r="AP65" i="10"/>
  <c r="AO65" i="10"/>
  <c r="AN65" i="10"/>
  <c r="AM65" i="10"/>
  <c r="AL65" i="10"/>
  <c r="AK65" i="10"/>
  <c r="AJ65" i="10"/>
  <c r="AI65" i="10"/>
  <c r="AH65" i="10"/>
  <c r="AG65" i="10"/>
  <c r="AF65" i="10"/>
  <c r="AE65" i="10"/>
  <c r="AB65" i="10"/>
  <c r="AA65" i="10"/>
  <c r="BA64" i="10"/>
  <c r="AZ64" i="10"/>
  <c r="AY64" i="10"/>
  <c r="AX64" i="10"/>
  <c r="AW64" i="10"/>
  <c r="AV64" i="10"/>
  <c r="AU64" i="10"/>
  <c r="AT64" i="10"/>
  <c r="AS64" i="10"/>
  <c r="AR64" i="10"/>
  <c r="AQ64" i="10"/>
  <c r="AP64" i="10"/>
  <c r="AO64" i="10"/>
  <c r="AN64" i="10"/>
  <c r="AM64" i="10"/>
  <c r="AL64" i="10"/>
  <c r="AK64" i="10"/>
  <c r="AJ64" i="10"/>
  <c r="AI64" i="10"/>
  <c r="AH64" i="10"/>
  <c r="AG64" i="10"/>
  <c r="AF64" i="10"/>
  <c r="AE64" i="10"/>
  <c r="AB72" i="10"/>
  <c r="AC72" i="10" s="1"/>
  <c r="AA72" i="10"/>
  <c r="BA63" i="10"/>
  <c r="AZ63" i="10"/>
  <c r="AY63" i="10"/>
  <c r="AX63" i="10"/>
  <c r="AW63" i="10"/>
  <c r="AV63" i="10"/>
  <c r="AU63" i="10"/>
  <c r="AT63" i="10"/>
  <c r="AS63" i="10"/>
  <c r="AR63" i="10"/>
  <c r="AQ63" i="10"/>
  <c r="AP63" i="10"/>
  <c r="AO63" i="10"/>
  <c r="AN63" i="10"/>
  <c r="AM63" i="10"/>
  <c r="AL63" i="10"/>
  <c r="AK63" i="10"/>
  <c r="AJ63" i="10"/>
  <c r="AI63" i="10"/>
  <c r="AH63" i="10"/>
  <c r="AG63" i="10"/>
  <c r="AF63" i="10"/>
  <c r="AE63" i="10"/>
  <c r="AB30" i="10"/>
  <c r="AA30" i="10"/>
  <c r="BA62" i="10"/>
  <c r="AZ62" i="10"/>
  <c r="AY62" i="10"/>
  <c r="AX62" i="10"/>
  <c r="AW62" i="10"/>
  <c r="AV62" i="10"/>
  <c r="AU62" i="10"/>
  <c r="AT62" i="10"/>
  <c r="AS62" i="10"/>
  <c r="AR62" i="10"/>
  <c r="AQ62" i="10"/>
  <c r="AP62" i="10"/>
  <c r="AO62" i="10"/>
  <c r="AN62" i="10"/>
  <c r="AM62" i="10"/>
  <c r="AL62" i="10"/>
  <c r="AK62" i="10"/>
  <c r="AJ62" i="10"/>
  <c r="AI62" i="10"/>
  <c r="AH62" i="10"/>
  <c r="AG62" i="10"/>
  <c r="AF62" i="10"/>
  <c r="AE62" i="10"/>
  <c r="AB41" i="10"/>
  <c r="AA4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I61" i="10"/>
  <c r="AH61" i="10"/>
  <c r="AG61" i="10"/>
  <c r="AF61" i="10"/>
  <c r="AE61" i="10"/>
  <c r="AB64" i="10"/>
  <c r="AA64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I60" i="10"/>
  <c r="AH60" i="10"/>
  <c r="AG60" i="10"/>
  <c r="AF60" i="10"/>
  <c r="AE60" i="10"/>
  <c r="AB75" i="10"/>
  <c r="AA75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B63" i="10"/>
  <c r="AA63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E58" i="10"/>
  <c r="AB43" i="10"/>
  <c r="AA43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I57" i="10"/>
  <c r="AH57" i="10"/>
  <c r="AG57" i="10"/>
  <c r="AF57" i="10"/>
  <c r="AE57" i="10"/>
  <c r="AB33" i="10"/>
  <c r="AA33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B44" i="10"/>
  <c r="AC44" i="10" s="1"/>
  <c r="AA44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B62" i="10"/>
  <c r="AA62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B31" i="10"/>
  <c r="AA31" i="10"/>
  <c r="BA53" i="10"/>
  <c r="AZ53" i="10"/>
  <c r="AY53" i="10"/>
  <c r="AX53" i="10"/>
  <c r="AW53" i="10"/>
  <c r="AV53" i="10"/>
  <c r="AU53" i="10"/>
  <c r="AT53" i="10"/>
  <c r="AS53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B22" i="10"/>
  <c r="AA22" i="10"/>
  <c r="BA52" i="10"/>
  <c r="AZ52" i="10"/>
  <c r="AY52" i="10"/>
  <c r="AX52" i="10"/>
  <c r="AW52" i="10"/>
  <c r="AV52" i="10"/>
  <c r="AU52" i="10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B74" i="10"/>
  <c r="AA74" i="10"/>
  <c r="BA51" i="10"/>
  <c r="AZ51" i="10"/>
  <c r="AY51" i="10"/>
  <c r="AX51" i="10"/>
  <c r="AW51" i="10"/>
  <c r="AV51" i="10"/>
  <c r="AU51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B35" i="10"/>
  <c r="AA35" i="10"/>
  <c r="BA50" i="10"/>
  <c r="AZ50" i="10"/>
  <c r="AY50" i="10"/>
  <c r="AX50" i="10"/>
  <c r="AW50" i="10"/>
  <c r="AV50" i="10"/>
  <c r="AU50" i="10"/>
  <c r="AT50" i="10"/>
  <c r="AS50" i="10"/>
  <c r="AR50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E50" i="10"/>
  <c r="AB34" i="10"/>
  <c r="AA34" i="10"/>
  <c r="BA49" i="10"/>
  <c r="AZ49" i="10"/>
  <c r="AY49" i="10"/>
  <c r="AX49" i="10"/>
  <c r="AW49" i="10"/>
  <c r="AV49" i="10"/>
  <c r="AU49" i="10"/>
  <c r="AT49" i="10"/>
  <c r="AS49" i="10"/>
  <c r="AR49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B40" i="10"/>
  <c r="AA40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B55" i="10"/>
  <c r="AC55" i="10" s="1"/>
  <c r="AA55" i="10"/>
  <c r="BA47" i="10"/>
  <c r="AZ47" i="10"/>
  <c r="AY47" i="10"/>
  <c r="AX47" i="10"/>
  <c r="AW47" i="10"/>
  <c r="AV47" i="10"/>
  <c r="AU47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B57" i="10"/>
  <c r="AA57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B26" i="10"/>
  <c r="AA26" i="10"/>
  <c r="BA45" i="10"/>
  <c r="AZ45" i="10"/>
  <c r="AY45" i="10"/>
  <c r="AX45" i="10"/>
  <c r="AW45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B68" i="10"/>
  <c r="AA68" i="10"/>
  <c r="BA44" i="10"/>
  <c r="AZ44" i="10"/>
  <c r="AY44" i="10"/>
  <c r="AX44" i="10"/>
  <c r="AW44" i="10"/>
  <c r="AV44" i="10"/>
  <c r="AU44" i="10"/>
  <c r="AT44" i="10"/>
  <c r="AS44" i="10"/>
  <c r="AR44" i="10"/>
  <c r="AQ44" i="10"/>
  <c r="AP44" i="10"/>
  <c r="AO44" i="10"/>
  <c r="AN44" i="10"/>
  <c r="AM44" i="10"/>
  <c r="AL44" i="10"/>
  <c r="AK44" i="10"/>
  <c r="AJ44" i="10"/>
  <c r="AI44" i="10"/>
  <c r="AH44" i="10"/>
  <c r="AG44" i="10"/>
  <c r="AF44" i="10"/>
  <c r="AE44" i="10"/>
  <c r="AB79" i="10"/>
  <c r="AA79" i="10"/>
  <c r="BA43" i="10"/>
  <c r="AZ43" i="10"/>
  <c r="AY43" i="10"/>
  <c r="AX43" i="10"/>
  <c r="AW43" i="10"/>
  <c r="AV43" i="10"/>
  <c r="AU43" i="10"/>
  <c r="AT43" i="10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B23" i="10"/>
  <c r="AA23" i="10"/>
  <c r="BA42" i="10"/>
  <c r="AZ42" i="10"/>
  <c r="AY42" i="10"/>
  <c r="AX42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B56" i="10"/>
  <c r="AA56" i="10"/>
  <c r="BA41" i="10"/>
  <c r="AZ41" i="10"/>
  <c r="AY41" i="10"/>
  <c r="AX41" i="10"/>
  <c r="AW41" i="10"/>
  <c r="AV41" i="10"/>
  <c r="AU41" i="10"/>
  <c r="AT41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B50" i="10"/>
  <c r="AA50" i="10"/>
  <c r="BA40" i="10"/>
  <c r="AZ40" i="10"/>
  <c r="AY40" i="10"/>
  <c r="AX40" i="10"/>
  <c r="AW40" i="10"/>
  <c r="AV40" i="10"/>
  <c r="AU40" i="10"/>
  <c r="AT40" i="10"/>
  <c r="AS40" i="10"/>
  <c r="AR40" i="10"/>
  <c r="AQ40" i="10"/>
  <c r="AP40" i="10"/>
  <c r="AO40" i="10"/>
  <c r="AN40" i="10"/>
  <c r="AM40" i="10"/>
  <c r="AL40" i="10"/>
  <c r="AK40" i="10"/>
  <c r="AJ40" i="10"/>
  <c r="AI40" i="10"/>
  <c r="AH40" i="10"/>
  <c r="AG40" i="10"/>
  <c r="AF40" i="10"/>
  <c r="AE40" i="10"/>
  <c r="AB29" i="10"/>
  <c r="AA29" i="10"/>
  <c r="BA39" i="10"/>
  <c r="AZ39" i="10"/>
  <c r="AY39" i="10"/>
  <c r="AX39" i="10"/>
  <c r="AW39" i="10"/>
  <c r="AV39" i="10"/>
  <c r="AU39" i="10"/>
  <c r="AT39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B61" i="10"/>
  <c r="AA61" i="10"/>
  <c r="BA38" i="10"/>
  <c r="AZ38" i="10"/>
  <c r="AY38" i="10"/>
  <c r="AX38" i="10"/>
  <c r="AW38" i="10"/>
  <c r="AV38" i="10"/>
  <c r="AU38" i="10"/>
  <c r="AT38" i="10"/>
  <c r="AS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B15" i="10"/>
  <c r="AA15" i="10"/>
  <c r="BA37" i="10"/>
  <c r="AZ37" i="10"/>
  <c r="AY37" i="10"/>
  <c r="AX37" i="10"/>
  <c r="AW37" i="10"/>
  <c r="AV37" i="10"/>
  <c r="AU37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B42" i="10"/>
  <c r="AA42" i="10"/>
  <c r="BA36" i="10"/>
  <c r="AZ36" i="10"/>
  <c r="AY36" i="10"/>
  <c r="AX36" i="10"/>
  <c r="AW36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B20" i="10"/>
  <c r="AA20" i="10"/>
  <c r="BA35" i="10"/>
  <c r="AZ35" i="10"/>
  <c r="AY35" i="10"/>
  <c r="AX35" i="10"/>
  <c r="AW35" i="10"/>
  <c r="AV35" i="10"/>
  <c r="AU35" i="10"/>
  <c r="AT35" i="10"/>
  <c r="AS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B49" i="10"/>
  <c r="AA49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B58" i="10"/>
  <c r="AA58" i="10"/>
  <c r="BA33" i="10"/>
  <c r="AZ33" i="10"/>
  <c r="AY33" i="10"/>
  <c r="AX33" i="10"/>
  <c r="AW33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B25" i="10"/>
  <c r="AA25" i="10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B78" i="10"/>
  <c r="AC78" i="10" s="1"/>
  <c r="AA78" i="10"/>
  <c r="BA31" i="10"/>
  <c r="AZ31" i="10"/>
  <c r="AY31" i="10"/>
  <c r="AX31" i="10"/>
  <c r="AW31" i="10"/>
  <c r="AV31" i="10"/>
  <c r="AU31" i="10"/>
  <c r="AT31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B54" i="10"/>
  <c r="AA54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B24" i="10"/>
  <c r="AA24" i="10"/>
  <c r="BA29" i="10"/>
  <c r="AZ29" i="10"/>
  <c r="AY29" i="10"/>
  <c r="AX29" i="10"/>
  <c r="AW29" i="10"/>
  <c r="AV29" i="10"/>
  <c r="AU29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B71" i="10"/>
  <c r="AA71" i="10"/>
  <c r="BA28" i="10"/>
  <c r="AZ28" i="10"/>
  <c r="AY28" i="10"/>
  <c r="AX28" i="10"/>
  <c r="AW28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B46" i="10"/>
  <c r="AA46" i="10"/>
  <c r="BA27" i="10"/>
  <c r="AZ27" i="10"/>
  <c r="AY27" i="10"/>
  <c r="AX27" i="10"/>
  <c r="AW27" i="10"/>
  <c r="AV27" i="10"/>
  <c r="AU27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B53" i="10"/>
  <c r="AA53" i="10"/>
  <c r="BA26" i="10"/>
  <c r="AZ26" i="10"/>
  <c r="AY26" i="10"/>
  <c r="AX26" i="10"/>
  <c r="AW26" i="10"/>
  <c r="AV26" i="10"/>
  <c r="AU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B14" i="10"/>
  <c r="AA14" i="10"/>
  <c r="BA25" i="10"/>
  <c r="AZ25" i="10"/>
  <c r="AY25" i="10"/>
  <c r="AX25" i="10"/>
  <c r="AW25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B70" i="10"/>
  <c r="AA70" i="10"/>
  <c r="BA24" i="10"/>
  <c r="AZ24" i="10"/>
  <c r="AY24" i="10"/>
  <c r="AX24" i="10"/>
  <c r="AW24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B11" i="10"/>
  <c r="AA11" i="10"/>
  <c r="BA23" i="10"/>
  <c r="AZ23" i="10"/>
  <c r="AY23" i="10"/>
  <c r="AX23" i="10"/>
  <c r="AW23" i="10"/>
  <c r="AV23" i="10"/>
  <c r="AU23" i="10"/>
  <c r="AT23" i="10"/>
  <c r="AS23" i="10"/>
  <c r="AR23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E23" i="10"/>
  <c r="AB6" i="10"/>
  <c r="AA6" i="10"/>
  <c r="BA22" i="10"/>
  <c r="AZ22" i="10"/>
  <c r="AY22" i="10"/>
  <c r="AX22" i="10"/>
  <c r="AW22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B48" i="10"/>
  <c r="AA48" i="10"/>
  <c r="BA21" i="10"/>
  <c r="AZ21" i="10"/>
  <c r="AY21" i="10"/>
  <c r="AX21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B52" i="10"/>
  <c r="AA52" i="10"/>
  <c r="BA20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B77" i="10"/>
  <c r="AA77" i="10"/>
  <c r="BA19" i="10"/>
  <c r="AZ19" i="10"/>
  <c r="AY19" i="10"/>
  <c r="AX19" i="10"/>
  <c r="AW19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B39" i="10"/>
  <c r="AA39" i="10"/>
  <c r="BA18" i="10"/>
  <c r="AZ18" i="10"/>
  <c r="AY18" i="10"/>
  <c r="AX18" i="10"/>
  <c r="AW18" i="10"/>
  <c r="AV18" i="10"/>
  <c r="AU18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B16" i="10"/>
  <c r="AA16" i="10"/>
  <c r="BA17" i="10"/>
  <c r="AZ17" i="10"/>
  <c r="AY17" i="10"/>
  <c r="AX17" i="10"/>
  <c r="AW17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B32" i="10"/>
  <c r="AA32" i="10"/>
  <c r="BA16" i="10"/>
  <c r="AZ16" i="10"/>
  <c r="AY16" i="10"/>
  <c r="AX16" i="10"/>
  <c r="AW16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B10" i="10"/>
  <c r="AA10" i="10"/>
  <c r="BA15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B21" i="10"/>
  <c r="AA21" i="10"/>
  <c r="BA14" i="10"/>
  <c r="AZ14" i="10"/>
  <c r="AY14" i="10"/>
  <c r="AX14" i="10"/>
  <c r="AW14" i="10"/>
  <c r="AV14" i="10"/>
  <c r="AU14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B28" i="10"/>
  <c r="AA28" i="10"/>
  <c r="BA13" i="10"/>
  <c r="AZ13" i="10"/>
  <c r="AY13" i="10"/>
  <c r="AX13" i="10"/>
  <c r="AW13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B12" i="10"/>
  <c r="AA12" i="10"/>
  <c r="BA12" i="10"/>
  <c r="AZ12" i="10"/>
  <c r="AY12" i="10"/>
  <c r="AX12" i="10"/>
  <c r="AW12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B13" i="10"/>
  <c r="AA13" i="10"/>
  <c r="BA11" i="10"/>
  <c r="AZ11" i="10"/>
  <c r="AY11" i="10"/>
  <c r="AX11" i="10"/>
  <c r="AW11" i="10"/>
  <c r="AV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B7" i="10"/>
  <c r="AA7" i="10"/>
  <c r="BA10" i="10"/>
  <c r="AZ10" i="10"/>
  <c r="AY10" i="10"/>
  <c r="AX10" i="10"/>
  <c r="AW10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B19" i="10"/>
  <c r="AA19" i="10"/>
  <c r="BA9" i="10"/>
  <c r="AZ9" i="10"/>
  <c r="AY9" i="10"/>
  <c r="AX9" i="10"/>
  <c r="AW9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B5" i="10"/>
  <c r="AA5" i="10"/>
  <c r="BA8" i="10"/>
  <c r="AZ8" i="10"/>
  <c r="AY8" i="10"/>
  <c r="AX8" i="10"/>
  <c r="AW8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B67" i="10"/>
  <c r="AA6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B27" i="10"/>
  <c r="AA27" i="10"/>
  <c r="BA6" i="10"/>
  <c r="AZ6" i="10"/>
  <c r="AY6" i="10"/>
  <c r="AX6" i="10"/>
  <c r="AW6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B3" i="10"/>
  <c r="AA3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B2" i="10"/>
  <c r="AA2" i="10"/>
  <c r="BA4" i="10"/>
  <c r="AZ4" i="10"/>
  <c r="AY4" i="10"/>
  <c r="AX4" i="10"/>
  <c r="AW4" i="10"/>
  <c r="AV4" i="10"/>
  <c r="AU4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B76" i="10"/>
  <c r="AA76" i="10"/>
  <c r="BA3" i="10"/>
  <c r="AZ3" i="10"/>
  <c r="AY3" i="10"/>
  <c r="AX3" i="10"/>
  <c r="AW3" i="10"/>
  <c r="AV3" i="10"/>
  <c r="AU3" i="10"/>
  <c r="AT3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B4" i="10"/>
  <c r="AA4" i="10"/>
  <c r="BA2" i="10"/>
  <c r="AZ2" i="10"/>
  <c r="AY2" i="10"/>
  <c r="AX2" i="10"/>
  <c r="AW2" i="10"/>
  <c r="AV2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B8" i="10"/>
  <c r="AA8" i="10"/>
  <c r="AC65" i="10" l="1"/>
  <c r="AC63" i="10"/>
  <c r="AC75" i="10"/>
  <c r="AC57" i="10"/>
  <c r="AC66" i="10"/>
  <c r="AC62" i="10"/>
  <c r="AC71" i="10"/>
  <c r="AC36" i="10"/>
  <c r="AC38" i="10"/>
  <c r="AC50" i="10"/>
  <c r="AC70" i="10"/>
  <c r="AC45" i="10"/>
  <c r="AC61" i="10"/>
  <c r="AC41" i="10"/>
  <c r="AC43" i="10"/>
  <c r="AC29" i="10"/>
  <c r="AC27" i="10"/>
  <c r="AC59" i="10"/>
  <c r="AC60" i="10"/>
  <c r="AC12" i="10"/>
  <c r="AC48" i="10"/>
  <c r="AC18" i="10"/>
  <c r="AC53" i="10"/>
  <c r="AC52" i="10"/>
  <c r="AC51" i="10"/>
  <c r="AC34" i="10"/>
  <c r="AC42" i="10"/>
  <c r="AC47" i="10"/>
  <c r="AC37" i="10"/>
  <c r="AC46" i="10"/>
  <c r="AW89" i="10"/>
  <c r="V89" i="10" s="1"/>
  <c r="AC30" i="10"/>
  <c r="AC25" i="10"/>
  <c r="AO89" i="10"/>
  <c r="N89" i="10" s="1"/>
  <c r="AG89" i="10"/>
  <c r="F89" i="10" s="1"/>
  <c r="AE89" i="10"/>
  <c r="D89" i="10" s="1"/>
  <c r="AC80" i="10"/>
  <c r="AJ89" i="10"/>
  <c r="I89" i="10" s="1"/>
  <c r="AC67" i="10"/>
  <c r="AC92" i="10"/>
  <c r="AC17" i="10"/>
  <c r="AC14" i="10"/>
  <c r="AC20" i="10"/>
  <c r="AK89" i="10"/>
  <c r="J89" i="10" s="1"/>
  <c r="AS89" i="10"/>
  <c r="R89" i="10" s="1"/>
  <c r="BA89" i="10"/>
  <c r="Z89" i="10" s="1"/>
  <c r="AC5" i="10"/>
  <c r="AC32" i="10"/>
  <c r="AC40" i="10"/>
  <c r="AC33" i="10"/>
  <c r="AZ89" i="10"/>
  <c r="Y89" i="10" s="1"/>
  <c r="AT89" i="10"/>
  <c r="S89" i="10" s="1"/>
  <c r="AC39" i="10"/>
  <c r="AC35" i="10"/>
  <c r="AC73" i="10"/>
  <c r="AR89" i="10"/>
  <c r="Q89" i="10" s="1"/>
  <c r="AL89" i="10"/>
  <c r="K89" i="10" s="1"/>
  <c r="AM89" i="10"/>
  <c r="L89" i="10" s="1"/>
  <c r="AU89" i="10"/>
  <c r="T89" i="10" s="1"/>
  <c r="AF89" i="10"/>
  <c r="E89" i="10" s="1"/>
  <c r="AN89" i="10"/>
  <c r="M89" i="10" s="1"/>
  <c r="AV89" i="10"/>
  <c r="U89" i="10" s="1"/>
  <c r="AC76" i="10"/>
  <c r="AC77" i="10"/>
  <c r="AC74" i="10"/>
  <c r="AC64" i="10"/>
  <c r="AC24" i="10"/>
  <c r="AH89" i="10"/>
  <c r="G89" i="10" s="1"/>
  <c r="AP89" i="10"/>
  <c r="O89" i="10" s="1"/>
  <c r="AX89" i="10"/>
  <c r="W89" i="10" s="1"/>
  <c r="AI89" i="10"/>
  <c r="H89" i="10" s="1"/>
  <c r="AQ89" i="10"/>
  <c r="P89" i="10" s="1"/>
  <c r="AY89" i="10"/>
  <c r="X89" i="10" s="1"/>
  <c r="AC6" i="10"/>
  <c r="AC69" i="10"/>
  <c r="AC82" i="10"/>
  <c r="AC81" i="10"/>
  <c r="AC31" i="10"/>
  <c r="AC22" i="10"/>
  <c r="AC79" i="10"/>
  <c r="AC26" i="10"/>
  <c r="AC68" i="10"/>
  <c r="AC23" i="10"/>
  <c r="AC56" i="10"/>
  <c r="AC15" i="10"/>
  <c r="AC49" i="10"/>
  <c r="AC58" i="10"/>
  <c r="AC54" i="10"/>
  <c r="AC11" i="10"/>
  <c r="AC16" i="10"/>
  <c r="AC10" i="10"/>
  <c r="AC21" i="10"/>
  <c r="AC28" i="10"/>
  <c r="AC13" i="10"/>
  <c r="AC7" i="10"/>
  <c r="AC19" i="10"/>
  <c r="AC3" i="10"/>
  <c r="AC2" i="10"/>
  <c r="AC4" i="10"/>
  <c r="AC8" i="10"/>
  <c r="C100" i="9"/>
  <c r="P90" i="10" l="1"/>
  <c r="P94" i="10" s="1"/>
  <c r="S90" i="10"/>
  <c r="S94" i="10" s="1"/>
  <c r="L90" i="10"/>
  <c r="L94" i="10" s="1"/>
  <c r="Y90" i="10"/>
  <c r="Y94" i="10" s="1"/>
  <c r="T90" i="10"/>
  <c r="T94" i="10" s="1"/>
  <c r="F90" i="10"/>
  <c r="F94" i="10" s="1"/>
  <c r="N90" i="10"/>
  <c r="N94" i="10" s="1"/>
  <c r="Q90" i="10"/>
  <c r="Q94" i="10" s="1"/>
  <c r="V90" i="10"/>
  <c r="V94" i="10" s="1"/>
  <c r="G90" i="10"/>
  <c r="G94" i="10" s="1"/>
  <c r="Z90" i="10"/>
  <c r="Z94" i="10" s="1"/>
  <c r="I90" i="10"/>
  <c r="I94" i="10" s="1"/>
  <c r="AC89" i="10"/>
  <c r="O90" i="10"/>
  <c r="O94" i="10" s="1"/>
  <c r="D90" i="10"/>
  <c r="D94" i="10" s="1"/>
  <c r="W90" i="10"/>
  <c r="W94" i="10" s="1"/>
  <c r="J90" i="10"/>
  <c r="J94" i="10" s="1"/>
  <c r="E90" i="10"/>
  <c r="E94" i="10" s="1"/>
  <c r="H90" i="10"/>
  <c r="H94" i="10" s="1"/>
  <c r="R90" i="10"/>
  <c r="M90" i="10"/>
  <c r="M94" i="10" s="1"/>
  <c r="X90" i="10"/>
  <c r="X94" i="10" s="1"/>
  <c r="K90" i="10"/>
  <c r="K94" i="10" s="1"/>
  <c r="U90" i="10"/>
  <c r="U94" i="10" s="1"/>
  <c r="AB83" i="9"/>
  <c r="AA83" i="9"/>
  <c r="AB77" i="9"/>
  <c r="AA77" i="9"/>
  <c r="BA88" i="9"/>
  <c r="AZ88" i="9"/>
  <c r="AY88" i="9"/>
  <c r="AX88" i="9"/>
  <c r="AW88" i="9"/>
  <c r="AV88" i="9"/>
  <c r="AU88" i="9"/>
  <c r="AT88" i="9"/>
  <c r="AS88" i="9"/>
  <c r="AR88" i="9"/>
  <c r="AQ88" i="9"/>
  <c r="AP88" i="9"/>
  <c r="AO88" i="9"/>
  <c r="AN88" i="9"/>
  <c r="AM88" i="9"/>
  <c r="AL88" i="9"/>
  <c r="AK88" i="9"/>
  <c r="AJ88" i="9"/>
  <c r="AI88" i="9"/>
  <c r="AH88" i="9"/>
  <c r="AG88" i="9"/>
  <c r="AF88" i="9"/>
  <c r="AE88" i="9"/>
  <c r="BA87" i="9"/>
  <c r="AZ87" i="9"/>
  <c r="AY87" i="9"/>
  <c r="AX87" i="9"/>
  <c r="AW87" i="9"/>
  <c r="AV87" i="9"/>
  <c r="AU87" i="9"/>
  <c r="AT87" i="9"/>
  <c r="AS87" i="9"/>
  <c r="AR87" i="9"/>
  <c r="AQ87" i="9"/>
  <c r="AP87" i="9"/>
  <c r="AO87" i="9"/>
  <c r="AN87" i="9"/>
  <c r="AM87" i="9"/>
  <c r="AL87" i="9"/>
  <c r="AK87" i="9"/>
  <c r="AJ87" i="9"/>
  <c r="AI87" i="9"/>
  <c r="AH87" i="9"/>
  <c r="AG87" i="9"/>
  <c r="AF87" i="9"/>
  <c r="AE87" i="9"/>
  <c r="AC77" i="9" l="1"/>
  <c r="AC83" i="9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I87" i="5"/>
  <c r="AH87" i="5"/>
  <c r="AG87" i="5"/>
  <c r="AF87" i="5"/>
  <c r="AE87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I85" i="5"/>
  <c r="AH85" i="5"/>
  <c r="AG85" i="5"/>
  <c r="AF85" i="5"/>
  <c r="AE85" i="5"/>
  <c r="AZ84" i="5"/>
  <c r="AY84" i="5"/>
  <c r="AX84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J84" i="5"/>
  <c r="AI84" i="5"/>
  <c r="AH84" i="5"/>
  <c r="AG84" i="5"/>
  <c r="AF84" i="5"/>
  <c r="AE84" i="5"/>
  <c r="AZ83" i="5"/>
  <c r="AY83" i="5"/>
  <c r="AX83" i="5"/>
  <c r="AW83" i="5"/>
  <c r="AV83" i="5"/>
  <c r="AU83" i="5"/>
  <c r="AT83" i="5"/>
  <c r="AS83" i="5"/>
  <c r="AR83" i="5"/>
  <c r="AQ83" i="5"/>
  <c r="AP83" i="5"/>
  <c r="AO83" i="5"/>
  <c r="AN83" i="5"/>
  <c r="AM83" i="5"/>
  <c r="AL83" i="5"/>
  <c r="AK83" i="5"/>
  <c r="AJ83" i="5"/>
  <c r="AI83" i="5"/>
  <c r="AH83" i="5"/>
  <c r="AG83" i="5"/>
  <c r="AF83" i="5"/>
  <c r="AE83" i="5"/>
  <c r="AZ82" i="5"/>
  <c r="AY82" i="5"/>
  <c r="AX82" i="5"/>
  <c r="AW82" i="5"/>
  <c r="AV82" i="5"/>
  <c r="AU82" i="5"/>
  <c r="AT82" i="5"/>
  <c r="AS82" i="5"/>
  <c r="AR82" i="5"/>
  <c r="AQ82" i="5"/>
  <c r="AP82" i="5"/>
  <c r="AO82" i="5"/>
  <c r="AN82" i="5"/>
  <c r="AM82" i="5"/>
  <c r="AL82" i="5"/>
  <c r="AK82" i="5"/>
  <c r="AJ82" i="5"/>
  <c r="AI82" i="5"/>
  <c r="AH82" i="5"/>
  <c r="AG82" i="5"/>
  <c r="AF82" i="5"/>
  <c r="AE82" i="5"/>
  <c r="AZ81" i="5"/>
  <c r="AY81" i="5"/>
  <c r="AX81" i="5"/>
  <c r="AW81" i="5"/>
  <c r="AV81" i="5"/>
  <c r="AU81" i="5"/>
  <c r="AT81" i="5"/>
  <c r="AS81" i="5"/>
  <c r="AR81" i="5"/>
  <c r="AQ81" i="5"/>
  <c r="AP81" i="5"/>
  <c r="AO81" i="5"/>
  <c r="AN81" i="5"/>
  <c r="AM81" i="5"/>
  <c r="AL81" i="5"/>
  <c r="AK81" i="5"/>
  <c r="AJ81" i="5"/>
  <c r="AI81" i="5"/>
  <c r="AH81" i="5"/>
  <c r="AG81" i="5"/>
  <c r="AF81" i="5"/>
  <c r="AE81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I79" i="5"/>
  <c r="AH79" i="5"/>
  <c r="AG79" i="5"/>
  <c r="AF79" i="5"/>
  <c r="AE79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I70" i="5"/>
  <c r="AH70" i="5"/>
  <c r="AG70" i="5"/>
  <c r="AF70" i="5"/>
  <c r="AE70" i="5"/>
  <c r="AZ69" i="5"/>
  <c r="AY69" i="5"/>
  <c r="AX69" i="5"/>
  <c r="AW69" i="5"/>
  <c r="AV69" i="5"/>
  <c r="AU69" i="5"/>
  <c r="AT69" i="5"/>
  <c r="AS69" i="5"/>
  <c r="AR69" i="5"/>
  <c r="AQ69" i="5"/>
  <c r="AP69" i="5"/>
  <c r="AO69" i="5"/>
  <c r="AN69" i="5"/>
  <c r="AM69" i="5"/>
  <c r="AL69" i="5"/>
  <c r="AK69" i="5"/>
  <c r="AJ69" i="5"/>
  <c r="AI69" i="5"/>
  <c r="AH69" i="5"/>
  <c r="AG69" i="5"/>
  <c r="AF69" i="5"/>
  <c r="AE69" i="5"/>
  <c r="AZ68" i="5"/>
  <c r="AY68" i="5"/>
  <c r="AX68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I68" i="5"/>
  <c r="AH68" i="5"/>
  <c r="AG68" i="5"/>
  <c r="AF68" i="5"/>
  <c r="AE68" i="5"/>
  <c r="AZ67" i="5"/>
  <c r="AY67" i="5"/>
  <c r="AX67" i="5"/>
  <c r="AW67" i="5"/>
  <c r="AV67" i="5"/>
  <c r="AU67" i="5"/>
  <c r="AT67" i="5"/>
  <c r="AS67" i="5"/>
  <c r="AR67" i="5"/>
  <c r="AQ67" i="5"/>
  <c r="AP67" i="5"/>
  <c r="AO67" i="5"/>
  <c r="AN67" i="5"/>
  <c r="AM67" i="5"/>
  <c r="AL67" i="5"/>
  <c r="AK67" i="5"/>
  <c r="AJ67" i="5"/>
  <c r="AI67" i="5"/>
  <c r="AH67" i="5"/>
  <c r="AG67" i="5"/>
  <c r="AF67" i="5"/>
  <c r="AE67" i="5"/>
  <c r="AZ66" i="5"/>
  <c r="AY66" i="5"/>
  <c r="AX66" i="5"/>
  <c r="AW66" i="5"/>
  <c r="AV66" i="5"/>
  <c r="AU66" i="5"/>
  <c r="AT66" i="5"/>
  <c r="AS66" i="5"/>
  <c r="AR66" i="5"/>
  <c r="AQ66" i="5"/>
  <c r="AP66" i="5"/>
  <c r="AO66" i="5"/>
  <c r="AN66" i="5"/>
  <c r="AM66" i="5"/>
  <c r="AL66" i="5"/>
  <c r="AK66" i="5"/>
  <c r="AJ66" i="5"/>
  <c r="AI66" i="5"/>
  <c r="AH66" i="5"/>
  <c r="AG66" i="5"/>
  <c r="AF66" i="5"/>
  <c r="AE66" i="5"/>
  <c r="AZ65" i="5"/>
  <c r="AY65" i="5"/>
  <c r="AX65" i="5"/>
  <c r="AW65" i="5"/>
  <c r="AV65" i="5"/>
  <c r="AU65" i="5"/>
  <c r="AT65" i="5"/>
  <c r="AS65" i="5"/>
  <c r="AR65" i="5"/>
  <c r="AQ65" i="5"/>
  <c r="AP65" i="5"/>
  <c r="AO65" i="5"/>
  <c r="AN65" i="5"/>
  <c r="AM65" i="5"/>
  <c r="AL65" i="5"/>
  <c r="AK65" i="5"/>
  <c r="AJ65" i="5"/>
  <c r="AI65" i="5"/>
  <c r="AH65" i="5"/>
  <c r="AG65" i="5"/>
  <c r="AF65" i="5"/>
  <c r="AE65" i="5"/>
  <c r="AZ64" i="5"/>
  <c r="AY64" i="5"/>
  <c r="AX64" i="5"/>
  <c r="AW64" i="5"/>
  <c r="AV64" i="5"/>
  <c r="AU64" i="5"/>
  <c r="AT64" i="5"/>
  <c r="AS64" i="5"/>
  <c r="AR64" i="5"/>
  <c r="AQ64" i="5"/>
  <c r="AP64" i="5"/>
  <c r="AO64" i="5"/>
  <c r="AN64" i="5"/>
  <c r="AM64" i="5"/>
  <c r="AL64" i="5"/>
  <c r="AK64" i="5"/>
  <c r="AJ64" i="5"/>
  <c r="AI64" i="5"/>
  <c r="AH64" i="5"/>
  <c r="AG64" i="5"/>
  <c r="AF64" i="5"/>
  <c r="AE64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I61" i="5"/>
  <c r="AH61" i="5"/>
  <c r="AG61" i="5"/>
  <c r="AF61" i="5"/>
  <c r="AE61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Z50" i="5"/>
  <c r="AY50" i="5"/>
  <c r="AX50" i="5"/>
  <c r="AW50" i="5"/>
  <c r="AV50" i="5"/>
  <c r="AU50" i="5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Z44" i="5"/>
  <c r="AY44" i="5"/>
  <c r="AX44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Z42" i="5"/>
  <c r="AY42" i="5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Z41" i="5"/>
  <c r="AY41" i="5"/>
  <c r="AX41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K2" i="5"/>
  <c r="AJ2" i="5"/>
  <c r="AI2" i="5"/>
  <c r="AH2" i="5"/>
  <c r="AG2" i="5"/>
  <c r="AF2" i="5"/>
  <c r="AL2" i="5"/>
  <c r="AE2" i="5"/>
  <c r="AB61" i="9" l="1"/>
  <c r="AA61" i="9"/>
  <c r="AB57" i="9"/>
  <c r="AA57" i="9"/>
  <c r="AB39" i="9"/>
  <c r="AA39" i="9"/>
  <c r="AB85" i="9"/>
  <c r="AA85" i="9"/>
  <c r="BA86" i="9"/>
  <c r="AZ86" i="9"/>
  <c r="AY86" i="9"/>
  <c r="AX86" i="9"/>
  <c r="AW86" i="9"/>
  <c r="AV86" i="9"/>
  <c r="AU86" i="9"/>
  <c r="AT86" i="9"/>
  <c r="AS86" i="9"/>
  <c r="AR86" i="9"/>
  <c r="AQ86" i="9"/>
  <c r="AP86" i="9"/>
  <c r="AO86" i="9"/>
  <c r="AN86" i="9"/>
  <c r="AM86" i="9"/>
  <c r="AL86" i="9"/>
  <c r="AK86" i="9"/>
  <c r="AJ86" i="9"/>
  <c r="AI86" i="9"/>
  <c r="AH86" i="9"/>
  <c r="AG86" i="9"/>
  <c r="AF86" i="9"/>
  <c r="AE86" i="9"/>
  <c r="BA85" i="9"/>
  <c r="AZ85" i="9"/>
  <c r="AY85" i="9"/>
  <c r="AX85" i="9"/>
  <c r="AW85" i="9"/>
  <c r="AV85" i="9"/>
  <c r="AU85" i="9"/>
  <c r="AT85" i="9"/>
  <c r="AS85" i="9"/>
  <c r="AR85" i="9"/>
  <c r="AQ85" i="9"/>
  <c r="AP85" i="9"/>
  <c r="AO85" i="9"/>
  <c r="AN85" i="9"/>
  <c r="AM85" i="9"/>
  <c r="AL85" i="9"/>
  <c r="AK85" i="9"/>
  <c r="AJ85" i="9"/>
  <c r="AI85" i="9"/>
  <c r="AH85" i="9"/>
  <c r="AG85" i="9"/>
  <c r="AF85" i="9"/>
  <c r="AE85" i="9"/>
  <c r="BA84" i="9"/>
  <c r="AZ84" i="9"/>
  <c r="AY84" i="9"/>
  <c r="AX84" i="9"/>
  <c r="AW84" i="9"/>
  <c r="AV84" i="9"/>
  <c r="AU84" i="9"/>
  <c r="AT84" i="9"/>
  <c r="AS84" i="9"/>
  <c r="AR84" i="9"/>
  <c r="AQ84" i="9"/>
  <c r="AP84" i="9"/>
  <c r="AO84" i="9"/>
  <c r="AN84" i="9"/>
  <c r="AM84" i="9"/>
  <c r="AL84" i="9"/>
  <c r="AK84" i="9"/>
  <c r="AJ84" i="9"/>
  <c r="AI84" i="9"/>
  <c r="AH84" i="9"/>
  <c r="AG84" i="9"/>
  <c r="AF84" i="9"/>
  <c r="AE84" i="9"/>
  <c r="BA83" i="9"/>
  <c r="AZ83" i="9"/>
  <c r="AY83" i="9"/>
  <c r="AX83" i="9"/>
  <c r="AW83" i="9"/>
  <c r="AV83" i="9"/>
  <c r="AU83" i="9"/>
  <c r="AT83" i="9"/>
  <c r="AS83" i="9"/>
  <c r="AR83" i="9"/>
  <c r="AQ83" i="9"/>
  <c r="AP83" i="9"/>
  <c r="AO83" i="9"/>
  <c r="AN83" i="9"/>
  <c r="AM83" i="9"/>
  <c r="AL83" i="9"/>
  <c r="AK83" i="9"/>
  <c r="AJ83" i="9"/>
  <c r="AI83" i="9"/>
  <c r="AH83" i="9"/>
  <c r="AG83" i="9"/>
  <c r="AF83" i="9"/>
  <c r="AE83" i="9"/>
  <c r="BA82" i="9"/>
  <c r="AZ82" i="9"/>
  <c r="AY82" i="9"/>
  <c r="AX82" i="9"/>
  <c r="AW82" i="9"/>
  <c r="AV82" i="9"/>
  <c r="AU82" i="9"/>
  <c r="AT82" i="9"/>
  <c r="AS82" i="9"/>
  <c r="AR82" i="9"/>
  <c r="AQ82" i="9"/>
  <c r="AP82" i="9"/>
  <c r="AO82" i="9"/>
  <c r="AN82" i="9"/>
  <c r="AM82" i="9"/>
  <c r="AL82" i="9"/>
  <c r="AK82" i="9"/>
  <c r="AJ82" i="9"/>
  <c r="AI82" i="9"/>
  <c r="AH82" i="9"/>
  <c r="AG82" i="9"/>
  <c r="AF82" i="9"/>
  <c r="AE82" i="9"/>
  <c r="BA81" i="9"/>
  <c r="AZ81" i="9"/>
  <c r="AY81" i="9"/>
  <c r="AX81" i="9"/>
  <c r="AW81" i="9"/>
  <c r="AV81" i="9"/>
  <c r="AU81" i="9"/>
  <c r="AT81" i="9"/>
  <c r="AS81" i="9"/>
  <c r="AR81" i="9"/>
  <c r="AQ81" i="9"/>
  <c r="AP81" i="9"/>
  <c r="AO81" i="9"/>
  <c r="AN81" i="9"/>
  <c r="AM81" i="9"/>
  <c r="AL81" i="9"/>
  <c r="AK81" i="9"/>
  <c r="AJ81" i="9"/>
  <c r="AI81" i="9"/>
  <c r="AH81" i="9"/>
  <c r="AG81" i="9"/>
  <c r="AF81" i="9"/>
  <c r="AE81" i="9"/>
  <c r="BA80" i="9"/>
  <c r="AZ80" i="9"/>
  <c r="AY80" i="9"/>
  <c r="AX80" i="9"/>
  <c r="AW80" i="9"/>
  <c r="AV80" i="9"/>
  <c r="AU80" i="9"/>
  <c r="AT80" i="9"/>
  <c r="AS80" i="9"/>
  <c r="AR80" i="9"/>
  <c r="AQ80" i="9"/>
  <c r="AP80" i="9"/>
  <c r="AO80" i="9"/>
  <c r="AN80" i="9"/>
  <c r="AM80" i="9"/>
  <c r="AL80" i="9"/>
  <c r="AK80" i="9"/>
  <c r="AJ80" i="9"/>
  <c r="AI80" i="9"/>
  <c r="AH80" i="9"/>
  <c r="AG80" i="9"/>
  <c r="AF80" i="9"/>
  <c r="AE80" i="9"/>
  <c r="AC61" i="9" l="1"/>
  <c r="AC57" i="9"/>
  <c r="AC39" i="9"/>
  <c r="AC85" i="9"/>
  <c r="AB36" i="9"/>
  <c r="AA36" i="9"/>
  <c r="AB40" i="9"/>
  <c r="AA40" i="9"/>
  <c r="AB79" i="9"/>
  <c r="AA79" i="9"/>
  <c r="AC79" i="9" l="1"/>
  <c r="AC36" i="9"/>
  <c r="AC40" i="9"/>
  <c r="AK79" i="9"/>
  <c r="AK78" i="9"/>
  <c r="AK77" i="9"/>
  <c r="AK76" i="9"/>
  <c r="AK75" i="9"/>
  <c r="AK74" i="9"/>
  <c r="AK73" i="9"/>
  <c r="AK72" i="9"/>
  <c r="AK71" i="9"/>
  <c r="AK70" i="9"/>
  <c r="AK69" i="9"/>
  <c r="AK68" i="9"/>
  <c r="AK67" i="9"/>
  <c r="AK66" i="9"/>
  <c r="AK65" i="9"/>
  <c r="AK64" i="9"/>
  <c r="AK63" i="9"/>
  <c r="AK62" i="9"/>
  <c r="AK61" i="9"/>
  <c r="AK60" i="9"/>
  <c r="AK59" i="9"/>
  <c r="AK58" i="9"/>
  <c r="AK57" i="9"/>
  <c r="AK56" i="9"/>
  <c r="AK55" i="9"/>
  <c r="AK54" i="9"/>
  <c r="AK53" i="9"/>
  <c r="AK52" i="9"/>
  <c r="AK51" i="9"/>
  <c r="AK50" i="9"/>
  <c r="AK49" i="9"/>
  <c r="AK48" i="9"/>
  <c r="AK47" i="9"/>
  <c r="AK46" i="9"/>
  <c r="AK45" i="9"/>
  <c r="AK44" i="9"/>
  <c r="AK43" i="9"/>
  <c r="AK42" i="9"/>
  <c r="AK41" i="9"/>
  <c r="AK40" i="9"/>
  <c r="AK39" i="9"/>
  <c r="AK38" i="9"/>
  <c r="AK37" i="9"/>
  <c r="AK36" i="9"/>
  <c r="AK35" i="9"/>
  <c r="AK34" i="9"/>
  <c r="AK33" i="9"/>
  <c r="AK32" i="9"/>
  <c r="AK31" i="9"/>
  <c r="AK30" i="9"/>
  <c r="AK29" i="9"/>
  <c r="AK28" i="9"/>
  <c r="AK27" i="9"/>
  <c r="AK26" i="9"/>
  <c r="AK25" i="9"/>
  <c r="AK24" i="9"/>
  <c r="AK23" i="9"/>
  <c r="AK22" i="9"/>
  <c r="AK21" i="9"/>
  <c r="AK20" i="9"/>
  <c r="AK19" i="9"/>
  <c r="AK18" i="9"/>
  <c r="AK17" i="9"/>
  <c r="AK16" i="9"/>
  <c r="AK15" i="9"/>
  <c r="AK14" i="9"/>
  <c r="AK13" i="9"/>
  <c r="AK12" i="9"/>
  <c r="AK11" i="9"/>
  <c r="AK10" i="9"/>
  <c r="AK9" i="9"/>
  <c r="AK8" i="9"/>
  <c r="AK7" i="9"/>
  <c r="AK6" i="9"/>
  <c r="AK5" i="9"/>
  <c r="AK4" i="9"/>
  <c r="AK3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7" i="9"/>
  <c r="AL67" i="9"/>
  <c r="AM66" i="9"/>
  <c r="AL66" i="9"/>
  <c r="AM65" i="9"/>
  <c r="AL65" i="9"/>
  <c r="AM64" i="9"/>
  <c r="AL64" i="9"/>
  <c r="AM63" i="9"/>
  <c r="AL63" i="9"/>
  <c r="AM62" i="9"/>
  <c r="AL62" i="9"/>
  <c r="AM61" i="9"/>
  <c r="AL61" i="9"/>
  <c r="AM60" i="9"/>
  <c r="AL60" i="9"/>
  <c r="AM59" i="9"/>
  <c r="AL59" i="9"/>
  <c r="AM58" i="9"/>
  <c r="AL58" i="9"/>
  <c r="AM57" i="9"/>
  <c r="AL57" i="9"/>
  <c r="AM56" i="9"/>
  <c r="AL56" i="9"/>
  <c r="AM55" i="9"/>
  <c r="AL55" i="9"/>
  <c r="AM54" i="9"/>
  <c r="AL54" i="9"/>
  <c r="AM53" i="9"/>
  <c r="AL53" i="9"/>
  <c r="AM52" i="9"/>
  <c r="AL52" i="9"/>
  <c r="AM51" i="9"/>
  <c r="AL51" i="9"/>
  <c r="AM50" i="9"/>
  <c r="AL50" i="9"/>
  <c r="AM49" i="9"/>
  <c r="AL49" i="9"/>
  <c r="AM48" i="9"/>
  <c r="AL48" i="9"/>
  <c r="AM47" i="9"/>
  <c r="AL47" i="9"/>
  <c r="AM46" i="9"/>
  <c r="AL46" i="9"/>
  <c r="AM45" i="9"/>
  <c r="AL45" i="9"/>
  <c r="AM44" i="9"/>
  <c r="AL44" i="9"/>
  <c r="AM43" i="9"/>
  <c r="AL43" i="9"/>
  <c r="AM42" i="9"/>
  <c r="AL42" i="9"/>
  <c r="AM41" i="9"/>
  <c r="AL41" i="9"/>
  <c r="AM40" i="9"/>
  <c r="AL40" i="9"/>
  <c r="AM39" i="9"/>
  <c r="AL39" i="9"/>
  <c r="AM38" i="9"/>
  <c r="AL38" i="9"/>
  <c r="AM37" i="9"/>
  <c r="AL37" i="9"/>
  <c r="AM36" i="9"/>
  <c r="AL36" i="9"/>
  <c r="AM35" i="9"/>
  <c r="AL35" i="9"/>
  <c r="AM34" i="9"/>
  <c r="AL34" i="9"/>
  <c r="AM33" i="9"/>
  <c r="AL33" i="9"/>
  <c r="AM32" i="9"/>
  <c r="AL32" i="9"/>
  <c r="AM31" i="9"/>
  <c r="AL31" i="9"/>
  <c r="AM30" i="9"/>
  <c r="AL30" i="9"/>
  <c r="AM29" i="9"/>
  <c r="AL29" i="9"/>
  <c r="AM28" i="9"/>
  <c r="AL28" i="9"/>
  <c r="AM27" i="9"/>
  <c r="AL27" i="9"/>
  <c r="AM26" i="9"/>
  <c r="AL26" i="9"/>
  <c r="AM25" i="9"/>
  <c r="AL25" i="9"/>
  <c r="AM24" i="9"/>
  <c r="AL24" i="9"/>
  <c r="AM23" i="9"/>
  <c r="AL23" i="9"/>
  <c r="AM22" i="9"/>
  <c r="AL22" i="9"/>
  <c r="AM21" i="9"/>
  <c r="AL21" i="9"/>
  <c r="AM20" i="9"/>
  <c r="AL20" i="9"/>
  <c r="AM19" i="9"/>
  <c r="AL19" i="9"/>
  <c r="AM18" i="9"/>
  <c r="AL18" i="9"/>
  <c r="AM17" i="9"/>
  <c r="AL17" i="9"/>
  <c r="AM16" i="9"/>
  <c r="AL16" i="9"/>
  <c r="AM15" i="9"/>
  <c r="AL15" i="9"/>
  <c r="AM14" i="9"/>
  <c r="AL14" i="9"/>
  <c r="AM13" i="9"/>
  <c r="AL13" i="9"/>
  <c r="AM12" i="9"/>
  <c r="AL12" i="9"/>
  <c r="AM11" i="9"/>
  <c r="AL11" i="9"/>
  <c r="AM10" i="9"/>
  <c r="AL10" i="9"/>
  <c r="AM9" i="9"/>
  <c r="AL9" i="9"/>
  <c r="AM8" i="9"/>
  <c r="AL8" i="9"/>
  <c r="AM7" i="9"/>
  <c r="AL7" i="9"/>
  <c r="AM6" i="9"/>
  <c r="AL6" i="9"/>
  <c r="AM5" i="9"/>
  <c r="AL5" i="9"/>
  <c r="AM4" i="9"/>
  <c r="AL4" i="9"/>
  <c r="AM3" i="9"/>
  <c r="AL3" i="9"/>
  <c r="AL2" i="9"/>
  <c r="AK2" i="9"/>
  <c r="AS79" i="9" l="1"/>
  <c r="AR79" i="9"/>
  <c r="AQ79" i="9"/>
  <c r="AP79" i="9"/>
  <c r="AO79" i="9"/>
  <c r="AN79" i="9"/>
  <c r="AJ79" i="9"/>
  <c r="AI79" i="9"/>
  <c r="AH79" i="9"/>
  <c r="AG79" i="9"/>
  <c r="AF79" i="9"/>
  <c r="AE79" i="9"/>
  <c r="AS78" i="9"/>
  <c r="AR78" i="9"/>
  <c r="AQ78" i="9"/>
  <c r="AP78" i="9"/>
  <c r="AO78" i="9"/>
  <c r="AN78" i="9"/>
  <c r="AJ78" i="9"/>
  <c r="AI78" i="9"/>
  <c r="AH78" i="9"/>
  <c r="AG78" i="9"/>
  <c r="AF78" i="9"/>
  <c r="AE78" i="9"/>
  <c r="AS77" i="9"/>
  <c r="AR77" i="9"/>
  <c r="AQ77" i="9"/>
  <c r="AP77" i="9"/>
  <c r="AO77" i="9"/>
  <c r="AN77" i="9"/>
  <c r="AJ77" i="9"/>
  <c r="AI77" i="9"/>
  <c r="AH77" i="9"/>
  <c r="AG77" i="9"/>
  <c r="AF77" i="9"/>
  <c r="AE77" i="9"/>
  <c r="AS76" i="9"/>
  <c r="AR76" i="9"/>
  <c r="AQ76" i="9"/>
  <c r="AP76" i="9"/>
  <c r="AO76" i="9"/>
  <c r="AN76" i="9"/>
  <c r="AJ76" i="9"/>
  <c r="AI76" i="9"/>
  <c r="AH76" i="9"/>
  <c r="AG76" i="9"/>
  <c r="AF76" i="9"/>
  <c r="AE76" i="9"/>
  <c r="AS75" i="9"/>
  <c r="AR75" i="9"/>
  <c r="AQ75" i="9"/>
  <c r="AP75" i="9"/>
  <c r="AO75" i="9"/>
  <c r="AN75" i="9"/>
  <c r="AJ75" i="9"/>
  <c r="AI75" i="9"/>
  <c r="AH75" i="9"/>
  <c r="AG75" i="9"/>
  <c r="AF75" i="9"/>
  <c r="AE75" i="9"/>
  <c r="AS74" i="9"/>
  <c r="AR74" i="9"/>
  <c r="AQ74" i="9"/>
  <c r="AP74" i="9"/>
  <c r="AO74" i="9"/>
  <c r="AN74" i="9"/>
  <c r="AJ74" i="9"/>
  <c r="AI74" i="9"/>
  <c r="AH74" i="9"/>
  <c r="AG74" i="9"/>
  <c r="AF74" i="9"/>
  <c r="AE74" i="9"/>
  <c r="AS73" i="9"/>
  <c r="AR73" i="9"/>
  <c r="AQ73" i="9"/>
  <c r="AP73" i="9"/>
  <c r="AO73" i="9"/>
  <c r="AN73" i="9"/>
  <c r="AJ73" i="9"/>
  <c r="AI73" i="9"/>
  <c r="AH73" i="9"/>
  <c r="AG73" i="9"/>
  <c r="AF73" i="9"/>
  <c r="AE73" i="9"/>
  <c r="AS72" i="9"/>
  <c r="AR72" i="9"/>
  <c r="AQ72" i="9"/>
  <c r="AP72" i="9"/>
  <c r="AO72" i="9"/>
  <c r="AN72" i="9"/>
  <c r="AJ72" i="9"/>
  <c r="AI72" i="9"/>
  <c r="AH72" i="9"/>
  <c r="AG72" i="9"/>
  <c r="AF72" i="9"/>
  <c r="AE72" i="9"/>
  <c r="AS71" i="9"/>
  <c r="AR71" i="9"/>
  <c r="AQ71" i="9"/>
  <c r="AP71" i="9"/>
  <c r="AO71" i="9"/>
  <c r="AN71" i="9"/>
  <c r="AJ71" i="9"/>
  <c r="AI71" i="9"/>
  <c r="AH71" i="9"/>
  <c r="AG71" i="9"/>
  <c r="AF71" i="9"/>
  <c r="AE71" i="9"/>
  <c r="AS70" i="9"/>
  <c r="AR70" i="9"/>
  <c r="AQ70" i="9"/>
  <c r="AP70" i="9"/>
  <c r="AO70" i="9"/>
  <c r="AN70" i="9"/>
  <c r="AJ70" i="9"/>
  <c r="AI70" i="9"/>
  <c r="AH70" i="9"/>
  <c r="AG70" i="9"/>
  <c r="AF70" i="9"/>
  <c r="AE70" i="9"/>
  <c r="AS69" i="9"/>
  <c r="AR69" i="9"/>
  <c r="AQ69" i="9"/>
  <c r="AP69" i="9"/>
  <c r="AO69" i="9"/>
  <c r="AN69" i="9"/>
  <c r="AJ69" i="9"/>
  <c r="AI69" i="9"/>
  <c r="AH69" i="9"/>
  <c r="AG69" i="9"/>
  <c r="AF69" i="9"/>
  <c r="AE69" i="9"/>
  <c r="AS68" i="9"/>
  <c r="AR68" i="9"/>
  <c r="AQ68" i="9"/>
  <c r="AP68" i="9"/>
  <c r="AO68" i="9"/>
  <c r="AN68" i="9"/>
  <c r="AJ68" i="9"/>
  <c r="AI68" i="9"/>
  <c r="AH68" i="9"/>
  <c r="AG68" i="9"/>
  <c r="AF68" i="9"/>
  <c r="AE68" i="9"/>
  <c r="AS67" i="9"/>
  <c r="AR67" i="9"/>
  <c r="AQ67" i="9"/>
  <c r="AP67" i="9"/>
  <c r="AO67" i="9"/>
  <c r="AN67" i="9"/>
  <c r="AJ67" i="9"/>
  <c r="AI67" i="9"/>
  <c r="AH67" i="9"/>
  <c r="AG67" i="9"/>
  <c r="AF67" i="9"/>
  <c r="AE67" i="9"/>
  <c r="AS66" i="9"/>
  <c r="AR66" i="9"/>
  <c r="AQ66" i="9"/>
  <c r="AP66" i="9"/>
  <c r="AO66" i="9"/>
  <c r="AN66" i="9"/>
  <c r="AJ66" i="9"/>
  <c r="AI66" i="9"/>
  <c r="AH66" i="9"/>
  <c r="AG66" i="9"/>
  <c r="AF66" i="9"/>
  <c r="AE66" i="9"/>
  <c r="AS65" i="9"/>
  <c r="AR65" i="9"/>
  <c r="AQ65" i="9"/>
  <c r="AP65" i="9"/>
  <c r="AO65" i="9"/>
  <c r="AN65" i="9"/>
  <c r="AJ65" i="9"/>
  <c r="AI65" i="9"/>
  <c r="AH65" i="9"/>
  <c r="AG65" i="9"/>
  <c r="AF65" i="9"/>
  <c r="AE65" i="9"/>
  <c r="AS64" i="9"/>
  <c r="AR64" i="9"/>
  <c r="AQ64" i="9"/>
  <c r="AP64" i="9"/>
  <c r="AO64" i="9"/>
  <c r="AN64" i="9"/>
  <c r="AJ64" i="9"/>
  <c r="AI64" i="9"/>
  <c r="AH64" i="9"/>
  <c r="AG64" i="9"/>
  <c r="AF64" i="9"/>
  <c r="AE64" i="9"/>
  <c r="AS63" i="9"/>
  <c r="AR63" i="9"/>
  <c r="AQ63" i="9"/>
  <c r="AP63" i="9"/>
  <c r="AO63" i="9"/>
  <c r="AN63" i="9"/>
  <c r="AJ63" i="9"/>
  <c r="AI63" i="9"/>
  <c r="AH63" i="9"/>
  <c r="AG63" i="9"/>
  <c r="AF63" i="9"/>
  <c r="AE63" i="9"/>
  <c r="AS62" i="9"/>
  <c r="AR62" i="9"/>
  <c r="AQ62" i="9"/>
  <c r="AP62" i="9"/>
  <c r="AO62" i="9"/>
  <c r="AN62" i="9"/>
  <c r="AJ62" i="9"/>
  <c r="AI62" i="9"/>
  <c r="AH62" i="9"/>
  <c r="AG62" i="9"/>
  <c r="AF62" i="9"/>
  <c r="AE62" i="9"/>
  <c r="AS61" i="9"/>
  <c r="AR61" i="9"/>
  <c r="AQ61" i="9"/>
  <c r="AP61" i="9"/>
  <c r="AO61" i="9"/>
  <c r="AN61" i="9"/>
  <c r="AJ61" i="9"/>
  <c r="AI61" i="9"/>
  <c r="AH61" i="9"/>
  <c r="AG61" i="9"/>
  <c r="AF61" i="9"/>
  <c r="AE61" i="9"/>
  <c r="AS60" i="9"/>
  <c r="AR60" i="9"/>
  <c r="AQ60" i="9"/>
  <c r="AP60" i="9"/>
  <c r="AO60" i="9"/>
  <c r="AN60" i="9"/>
  <c r="AJ60" i="9"/>
  <c r="AI60" i="9"/>
  <c r="AH60" i="9"/>
  <c r="AG60" i="9"/>
  <c r="AF60" i="9"/>
  <c r="AE60" i="9"/>
  <c r="AS59" i="9"/>
  <c r="AR59" i="9"/>
  <c r="AQ59" i="9"/>
  <c r="AP59" i="9"/>
  <c r="AO59" i="9"/>
  <c r="AN59" i="9"/>
  <c r="AJ59" i="9"/>
  <c r="AI59" i="9"/>
  <c r="AH59" i="9"/>
  <c r="AG59" i="9"/>
  <c r="AF59" i="9"/>
  <c r="AE59" i="9"/>
  <c r="AS58" i="9"/>
  <c r="AR58" i="9"/>
  <c r="AQ58" i="9"/>
  <c r="AP58" i="9"/>
  <c r="AO58" i="9"/>
  <c r="AN58" i="9"/>
  <c r="AJ58" i="9"/>
  <c r="AI58" i="9"/>
  <c r="AH58" i="9"/>
  <c r="AG58" i="9"/>
  <c r="AF58" i="9"/>
  <c r="AE58" i="9"/>
  <c r="AS57" i="9"/>
  <c r="AR57" i="9"/>
  <c r="AQ57" i="9"/>
  <c r="AP57" i="9"/>
  <c r="AO57" i="9"/>
  <c r="AN57" i="9"/>
  <c r="AJ57" i="9"/>
  <c r="AI57" i="9"/>
  <c r="AH57" i="9"/>
  <c r="AG57" i="9"/>
  <c r="AF57" i="9"/>
  <c r="AE57" i="9"/>
  <c r="AS56" i="9"/>
  <c r="AR56" i="9"/>
  <c r="AQ56" i="9"/>
  <c r="AP56" i="9"/>
  <c r="AO56" i="9"/>
  <c r="AN56" i="9"/>
  <c r="AJ56" i="9"/>
  <c r="AI56" i="9"/>
  <c r="AH56" i="9"/>
  <c r="AG56" i="9"/>
  <c r="AF56" i="9"/>
  <c r="AE56" i="9"/>
  <c r="AS55" i="9"/>
  <c r="AR55" i="9"/>
  <c r="AQ55" i="9"/>
  <c r="AP55" i="9"/>
  <c r="AO55" i="9"/>
  <c r="AN55" i="9"/>
  <c r="AJ55" i="9"/>
  <c r="AI55" i="9"/>
  <c r="AH55" i="9"/>
  <c r="AG55" i="9"/>
  <c r="AF55" i="9"/>
  <c r="AE55" i="9"/>
  <c r="AS54" i="9"/>
  <c r="AR54" i="9"/>
  <c r="AQ54" i="9"/>
  <c r="AP54" i="9"/>
  <c r="AO54" i="9"/>
  <c r="AN54" i="9"/>
  <c r="AJ54" i="9"/>
  <c r="AI54" i="9"/>
  <c r="AH54" i="9"/>
  <c r="AG54" i="9"/>
  <c r="AF54" i="9"/>
  <c r="AE54" i="9"/>
  <c r="AS53" i="9"/>
  <c r="AR53" i="9"/>
  <c r="AQ53" i="9"/>
  <c r="AP53" i="9"/>
  <c r="AO53" i="9"/>
  <c r="AN53" i="9"/>
  <c r="AJ53" i="9"/>
  <c r="AI53" i="9"/>
  <c r="AH53" i="9"/>
  <c r="AG53" i="9"/>
  <c r="AF53" i="9"/>
  <c r="AE53" i="9"/>
  <c r="AS52" i="9"/>
  <c r="AR52" i="9"/>
  <c r="AQ52" i="9"/>
  <c r="AP52" i="9"/>
  <c r="AO52" i="9"/>
  <c r="AN52" i="9"/>
  <c r="AJ52" i="9"/>
  <c r="AI52" i="9"/>
  <c r="AH52" i="9"/>
  <c r="AG52" i="9"/>
  <c r="AF52" i="9"/>
  <c r="AE52" i="9"/>
  <c r="AS51" i="9"/>
  <c r="AR51" i="9"/>
  <c r="AQ51" i="9"/>
  <c r="AP51" i="9"/>
  <c r="AO51" i="9"/>
  <c r="AN51" i="9"/>
  <c r="AJ51" i="9"/>
  <c r="AI51" i="9"/>
  <c r="AH51" i="9"/>
  <c r="AG51" i="9"/>
  <c r="AF51" i="9"/>
  <c r="AE51" i="9"/>
  <c r="AS50" i="9"/>
  <c r="AR50" i="9"/>
  <c r="AQ50" i="9"/>
  <c r="AP50" i="9"/>
  <c r="AO50" i="9"/>
  <c r="AN50" i="9"/>
  <c r="AJ50" i="9"/>
  <c r="AI50" i="9"/>
  <c r="AH50" i="9"/>
  <c r="AG50" i="9"/>
  <c r="AF50" i="9"/>
  <c r="AE50" i="9"/>
  <c r="AS49" i="9"/>
  <c r="AR49" i="9"/>
  <c r="AQ49" i="9"/>
  <c r="AP49" i="9"/>
  <c r="AO49" i="9"/>
  <c r="AN49" i="9"/>
  <c r="AJ49" i="9"/>
  <c r="AI49" i="9"/>
  <c r="AH49" i="9"/>
  <c r="AG49" i="9"/>
  <c r="AF49" i="9"/>
  <c r="AE49" i="9"/>
  <c r="AS21" i="9"/>
  <c r="AR21" i="9"/>
  <c r="AQ21" i="9"/>
  <c r="AP21" i="9"/>
  <c r="AO21" i="9"/>
  <c r="AN21" i="9"/>
  <c r="AJ21" i="9"/>
  <c r="AI21" i="9"/>
  <c r="AH21" i="9"/>
  <c r="AG21" i="9"/>
  <c r="AF21" i="9"/>
  <c r="AE21" i="9"/>
  <c r="AS42" i="9"/>
  <c r="AR42" i="9"/>
  <c r="AQ42" i="9"/>
  <c r="AP42" i="9"/>
  <c r="AO42" i="9"/>
  <c r="AN42" i="9"/>
  <c r="AJ42" i="9"/>
  <c r="AI42" i="9"/>
  <c r="AH42" i="9"/>
  <c r="AG42" i="9"/>
  <c r="AF42" i="9"/>
  <c r="AE42" i="9"/>
  <c r="AS48" i="9"/>
  <c r="AR48" i="9"/>
  <c r="AQ48" i="9"/>
  <c r="AP48" i="9"/>
  <c r="AO48" i="9"/>
  <c r="AN48" i="9"/>
  <c r="AJ48" i="9"/>
  <c r="AI48" i="9"/>
  <c r="AH48" i="9"/>
  <c r="AG48" i="9"/>
  <c r="AF48" i="9"/>
  <c r="AE48" i="9"/>
  <c r="AS47" i="9"/>
  <c r="AR47" i="9"/>
  <c r="AQ47" i="9"/>
  <c r="AP47" i="9"/>
  <c r="AO47" i="9"/>
  <c r="AN47" i="9"/>
  <c r="AJ47" i="9"/>
  <c r="AI47" i="9"/>
  <c r="AH47" i="9"/>
  <c r="AG47" i="9"/>
  <c r="AF47" i="9"/>
  <c r="AE47" i="9"/>
  <c r="AS46" i="9"/>
  <c r="AR46" i="9"/>
  <c r="AQ46" i="9"/>
  <c r="AP46" i="9"/>
  <c r="AO46" i="9"/>
  <c r="AN46" i="9"/>
  <c r="AJ46" i="9"/>
  <c r="AI46" i="9"/>
  <c r="AH46" i="9"/>
  <c r="AG46" i="9"/>
  <c r="AF46" i="9"/>
  <c r="AE46" i="9"/>
  <c r="AS45" i="9"/>
  <c r="AR45" i="9"/>
  <c r="AQ45" i="9"/>
  <c r="AP45" i="9"/>
  <c r="AO45" i="9"/>
  <c r="AN45" i="9"/>
  <c r="AJ45" i="9"/>
  <c r="AI45" i="9"/>
  <c r="AH45" i="9"/>
  <c r="AG45" i="9"/>
  <c r="AF45" i="9"/>
  <c r="AE45" i="9"/>
  <c r="AS44" i="9"/>
  <c r="AR44" i="9"/>
  <c r="AQ44" i="9"/>
  <c r="AP44" i="9"/>
  <c r="AO44" i="9"/>
  <c r="AN44" i="9"/>
  <c r="AJ44" i="9"/>
  <c r="AI44" i="9"/>
  <c r="AH44" i="9"/>
  <c r="AG44" i="9"/>
  <c r="AF44" i="9"/>
  <c r="AE44" i="9"/>
  <c r="AS43" i="9"/>
  <c r="AR43" i="9"/>
  <c r="AQ43" i="9"/>
  <c r="AP43" i="9"/>
  <c r="AO43" i="9"/>
  <c r="AN43" i="9"/>
  <c r="AJ43" i="9"/>
  <c r="AI43" i="9"/>
  <c r="AH43" i="9"/>
  <c r="AG43" i="9"/>
  <c r="AF43" i="9"/>
  <c r="AE43" i="9"/>
  <c r="AS41" i="9"/>
  <c r="AR41" i="9"/>
  <c r="AQ41" i="9"/>
  <c r="AP41" i="9"/>
  <c r="AO41" i="9"/>
  <c r="AN41" i="9"/>
  <c r="AJ41" i="9"/>
  <c r="AI41" i="9"/>
  <c r="AH41" i="9"/>
  <c r="AG41" i="9"/>
  <c r="AF41" i="9"/>
  <c r="AE41" i="9"/>
  <c r="AS40" i="9"/>
  <c r="AR40" i="9"/>
  <c r="AQ40" i="9"/>
  <c r="AP40" i="9"/>
  <c r="AO40" i="9"/>
  <c r="AN40" i="9"/>
  <c r="AJ40" i="9"/>
  <c r="AI40" i="9"/>
  <c r="AH40" i="9"/>
  <c r="AG40" i="9"/>
  <c r="AF40" i="9"/>
  <c r="AE40" i="9"/>
  <c r="AS39" i="9"/>
  <c r="AR39" i="9"/>
  <c r="AQ39" i="9"/>
  <c r="AP39" i="9"/>
  <c r="AO39" i="9"/>
  <c r="AN39" i="9"/>
  <c r="AJ39" i="9"/>
  <c r="AI39" i="9"/>
  <c r="AH39" i="9"/>
  <c r="AG39" i="9"/>
  <c r="AF39" i="9"/>
  <c r="AE39" i="9"/>
  <c r="AS38" i="9"/>
  <c r="AR38" i="9"/>
  <c r="AQ38" i="9"/>
  <c r="AP38" i="9"/>
  <c r="AO38" i="9"/>
  <c r="AN38" i="9"/>
  <c r="AJ38" i="9"/>
  <c r="AI38" i="9"/>
  <c r="AH38" i="9"/>
  <c r="AG38" i="9"/>
  <c r="AF38" i="9"/>
  <c r="AE38" i="9"/>
  <c r="AS29" i="9"/>
  <c r="AR29" i="9"/>
  <c r="AQ29" i="9"/>
  <c r="AP29" i="9"/>
  <c r="AO29" i="9"/>
  <c r="AN29" i="9"/>
  <c r="AJ29" i="9"/>
  <c r="AI29" i="9"/>
  <c r="AH29" i="9"/>
  <c r="AG29" i="9"/>
  <c r="AF29" i="9"/>
  <c r="AE29" i="9"/>
  <c r="AS37" i="9"/>
  <c r="AR37" i="9"/>
  <c r="AQ37" i="9"/>
  <c r="AP37" i="9"/>
  <c r="AO37" i="9"/>
  <c r="AN37" i="9"/>
  <c r="AJ37" i="9"/>
  <c r="AI37" i="9"/>
  <c r="AH37" i="9"/>
  <c r="AG37" i="9"/>
  <c r="AF37" i="9"/>
  <c r="AE37" i="9"/>
  <c r="AS36" i="9"/>
  <c r="AR36" i="9"/>
  <c r="AQ36" i="9"/>
  <c r="AP36" i="9"/>
  <c r="AO36" i="9"/>
  <c r="AN36" i="9"/>
  <c r="AJ36" i="9"/>
  <c r="AI36" i="9"/>
  <c r="AH36" i="9"/>
  <c r="AG36" i="9"/>
  <c r="AF36" i="9"/>
  <c r="AE36" i="9"/>
  <c r="AS35" i="9"/>
  <c r="AR35" i="9"/>
  <c r="AQ35" i="9"/>
  <c r="AP35" i="9"/>
  <c r="AO35" i="9"/>
  <c r="AN35" i="9"/>
  <c r="AJ35" i="9"/>
  <c r="AI35" i="9"/>
  <c r="AH35" i="9"/>
  <c r="AG35" i="9"/>
  <c r="AF35" i="9"/>
  <c r="AE35" i="9"/>
  <c r="AS26" i="9"/>
  <c r="AR26" i="9"/>
  <c r="AQ26" i="9"/>
  <c r="AP26" i="9"/>
  <c r="AO26" i="9"/>
  <c r="AN26" i="9"/>
  <c r="AJ26" i="9"/>
  <c r="AI26" i="9"/>
  <c r="AH26" i="9"/>
  <c r="AG26" i="9"/>
  <c r="AF26" i="9"/>
  <c r="AE26" i="9"/>
  <c r="AS34" i="9"/>
  <c r="AR34" i="9"/>
  <c r="AQ34" i="9"/>
  <c r="AP34" i="9"/>
  <c r="AO34" i="9"/>
  <c r="AN34" i="9"/>
  <c r="AJ34" i="9"/>
  <c r="AI34" i="9"/>
  <c r="AH34" i="9"/>
  <c r="AG34" i="9"/>
  <c r="AF34" i="9"/>
  <c r="AE34" i="9"/>
  <c r="AS30" i="9"/>
  <c r="AR30" i="9"/>
  <c r="AQ30" i="9"/>
  <c r="AP30" i="9"/>
  <c r="AO30" i="9"/>
  <c r="AN30" i="9"/>
  <c r="AJ30" i="9"/>
  <c r="AI30" i="9"/>
  <c r="AH30" i="9"/>
  <c r="AG30" i="9"/>
  <c r="AF30" i="9"/>
  <c r="AE30" i="9"/>
  <c r="AS33" i="9"/>
  <c r="AR33" i="9"/>
  <c r="AQ33" i="9"/>
  <c r="AP33" i="9"/>
  <c r="AO33" i="9"/>
  <c r="AN33" i="9"/>
  <c r="AJ33" i="9"/>
  <c r="AI33" i="9"/>
  <c r="AH33" i="9"/>
  <c r="AG33" i="9"/>
  <c r="AF33" i="9"/>
  <c r="AE33" i="9"/>
  <c r="AS32" i="9"/>
  <c r="AR32" i="9"/>
  <c r="AQ32" i="9"/>
  <c r="AP32" i="9"/>
  <c r="AO32" i="9"/>
  <c r="AN32" i="9"/>
  <c r="AJ32" i="9"/>
  <c r="AI32" i="9"/>
  <c r="AH32" i="9"/>
  <c r="AG32" i="9"/>
  <c r="AF32" i="9"/>
  <c r="AE32" i="9"/>
  <c r="AS31" i="9"/>
  <c r="AR31" i="9"/>
  <c r="AQ31" i="9"/>
  <c r="AP31" i="9"/>
  <c r="AO31" i="9"/>
  <c r="AN31" i="9"/>
  <c r="AJ31" i="9"/>
  <c r="AI31" i="9"/>
  <c r="AH31" i="9"/>
  <c r="AG31" i="9"/>
  <c r="AF31" i="9"/>
  <c r="AE31" i="9"/>
  <c r="AS27" i="9"/>
  <c r="AR27" i="9"/>
  <c r="AQ27" i="9"/>
  <c r="AP27" i="9"/>
  <c r="AO27" i="9"/>
  <c r="AN27" i="9"/>
  <c r="AJ27" i="9"/>
  <c r="AI27" i="9"/>
  <c r="AH27" i="9"/>
  <c r="AG27" i="9"/>
  <c r="AF27" i="9"/>
  <c r="AE27" i="9"/>
  <c r="AS22" i="9"/>
  <c r="AR22" i="9"/>
  <c r="AQ22" i="9"/>
  <c r="AP22" i="9"/>
  <c r="AO22" i="9"/>
  <c r="AN22" i="9"/>
  <c r="AJ22" i="9"/>
  <c r="AI22" i="9"/>
  <c r="AH22" i="9"/>
  <c r="AG22" i="9"/>
  <c r="AF22" i="9"/>
  <c r="AE22" i="9"/>
  <c r="AS28" i="9"/>
  <c r="AR28" i="9"/>
  <c r="AQ28" i="9"/>
  <c r="AP28" i="9"/>
  <c r="AO28" i="9"/>
  <c r="AN28" i="9"/>
  <c r="AJ28" i="9"/>
  <c r="AI28" i="9"/>
  <c r="AH28" i="9"/>
  <c r="AG28" i="9"/>
  <c r="AF28" i="9"/>
  <c r="AE28" i="9"/>
  <c r="AS10" i="9"/>
  <c r="AR10" i="9"/>
  <c r="AQ10" i="9"/>
  <c r="AP10" i="9"/>
  <c r="AO10" i="9"/>
  <c r="AN10" i="9"/>
  <c r="AJ10" i="9"/>
  <c r="AI10" i="9"/>
  <c r="AH10" i="9"/>
  <c r="AG10" i="9"/>
  <c r="AF10" i="9"/>
  <c r="AE10" i="9"/>
  <c r="AS25" i="9"/>
  <c r="AR25" i="9"/>
  <c r="AQ25" i="9"/>
  <c r="AP25" i="9"/>
  <c r="AO25" i="9"/>
  <c r="AN25" i="9"/>
  <c r="AJ25" i="9"/>
  <c r="AI25" i="9"/>
  <c r="AH25" i="9"/>
  <c r="AG25" i="9"/>
  <c r="AF25" i="9"/>
  <c r="AE25" i="9"/>
  <c r="AS24" i="9"/>
  <c r="AR24" i="9"/>
  <c r="AQ24" i="9"/>
  <c r="AP24" i="9"/>
  <c r="AO24" i="9"/>
  <c r="AN24" i="9"/>
  <c r="AJ24" i="9"/>
  <c r="AI24" i="9"/>
  <c r="AH24" i="9"/>
  <c r="AG24" i="9"/>
  <c r="AF24" i="9"/>
  <c r="AE24" i="9"/>
  <c r="AS17" i="9"/>
  <c r="AR17" i="9"/>
  <c r="AQ17" i="9"/>
  <c r="AP17" i="9"/>
  <c r="AO17" i="9"/>
  <c r="AN17" i="9"/>
  <c r="AJ17" i="9"/>
  <c r="AI17" i="9"/>
  <c r="AH17" i="9"/>
  <c r="AG17" i="9"/>
  <c r="AF17" i="9"/>
  <c r="AE17" i="9"/>
  <c r="AS23" i="9"/>
  <c r="AR23" i="9"/>
  <c r="AQ23" i="9"/>
  <c r="AP23" i="9"/>
  <c r="AO23" i="9"/>
  <c r="AN23" i="9"/>
  <c r="AJ23" i="9"/>
  <c r="AI23" i="9"/>
  <c r="AH23" i="9"/>
  <c r="AG23" i="9"/>
  <c r="AF23" i="9"/>
  <c r="AE23" i="9"/>
  <c r="AS20" i="9"/>
  <c r="AR20" i="9"/>
  <c r="AQ20" i="9"/>
  <c r="AP20" i="9"/>
  <c r="AO20" i="9"/>
  <c r="AN20" i="9"/>
  <c r="AJ20" i="9"/>
  <c r="AI20" i="9"/>
  <c r="AH20" i="9"/>
  <c r="AG20" i="9"/>
  <c r="AF20" i="9"/>
  <c r="AE20" i="9"/>
  <c r="AS19" i="9"/>
  <c r="AR19" i="9"/>
  <c r="AQ19" i="9"/>
  <c r="AP19" i="9"/>
  <c r="AO19" i="9"/>
  <c r="AN19" i="9"/>
  <c r="AJ19" i="9"/>
  <c r="AI19" i="9"/>
  <c r="AH19" i="9"/>
  <c r="AG19" i="9"/>
  <c r="AF19" i="9"/>
  <c r="AE19" i="9"/>
  <c r="AS18" i="9"/>
  <c r="AR18" i="9"/>
  <c r="AQ18" i="9"/>
  <c r="AP18" i="9"/>
  <c r="AO18" i="9"/>
  <c r="AN18" i="9"/>
  <c r="AJ18" i="9"/>
  <c r="AI18" i="9"/>
  <c r="AH18" i="9"/>
  <c r="AG18" i="9"/>
  <c r="AF18" i="9"/>
  <c r="AE18" i="9"/>
  <c r="AS11" i="9"/>
  <c r="AR11" i="9"/>
  <c r="AQ11" i="9"/>
  <c r="AP11" i="9"/>
  <c r="AO11" i="9"/>
  <c r="AN11" i="9"/>
  <c r="AJ11" i="9"/>
  <c r="AI11" i="9"/>
  <c r="AH11" i="9"/>
  <c r="AG11" i="9"/>
  <c r="AF11" i="9"/>
  <c r="AE11" i="9"/>
  <c r="AS13" i="9"/>
  <c r="AR13" i="9"/>
  <c r="AQ13" i="9"/>
  <c r="AP13" i="9"/>
  <c r="AO13" i="9"/>
  <c r="AN13" i="9"/>
  <c r="AJ13" i="9"/>
  <c r="AI13" i="9"/>
  <c r="AH13" i="9"/>
  <c r="AG13" i="9"/>
  <c r="AF13" i="9"/>
  <c r="AE13" i="9"/>
  <c r="AS16" i="9"/>
  <c r="AR16" i="9"/>
  <c r="AQ16" i="9"/>
  <c r="AP16" i="9"/>
  <c r="AO16" i="9"/>
  <c r="AN16" i="9"/>
  <c r="AJ16" i="9"/>
  <c r="AI16" i="9"/>
  <c r="AH16" i="9"/>
  <c r="AG16" i="9"/>
  <c r="AF16" i="9"/>
  <c r="AE16" i="9"/>
  <c r="AS15" i="9"/>
  <c r="AR15" i="9"/>
  <c r="AQ15" i="9"/>
  <c r="AP15" i="9"/>
  <c r="AO15" i="9"/>
  <c r="AN15" i="9"/>
  <c r="AJ15" i="9"/>
  <c r="AI15" i="9"/>
  <c r="AH15" i="9"/>
  <c r="AG15" i="9"/>
  <c r="AF15" i="9"/>
  <c r="AE15" i="9"/>
  <c r="AS14" i="9"/>
  <c r="AR14" i="9"/>
  <c r="AQ14" i="9"/>
  <c r="AP14" i="9"/>
  <c r="AO14" i="9"/>
  <c r="AN14" i="9"/>
  <c r="AJ14" i="9"/>
  <c r="AI14" i="9"/>
  <c r="AH14" i="9"/>
  <c r="AG14" i="9"/>
  <c r="AF14" i="9"/>
  <c r="AE14" i="9"/>
  <c r="AS12" i="9"/>
  <c r="AR12" i="9"/>
  <c r="AQ12" i="9"/>
  <c r="AP12" i="9"/>
  <c r="AO12" i="9"/>
  <c r="AN12" i="9"/>
  <c r="AJ12" i="9"/>
  <c r="AI12" i="9"/>
  <c r="AH12" i="9"/>
  <c r="AG12" i="9"/>
  <c r="AF12" i="9"/>
  <c r="AE12" i="9"/>
  <c r="AS9" i="9"/>
  <c r="AR9" i="9"/>
  <c r="AQ9" i="9"/>
  <c r="AP9" i="9"/>
  <c r="AO9" i="9"/>
  <c r="AN9" i="9"/>
  <c r="AJ9" i="9"/>
  <c r="AI9" i="9"/>
  <c r="AH9" i="9"/>
  <c r="AG9" i="9"/>
  <c r="AF9" i="9"/>
  <c r="AE9" i="9"/>
  <c r="AS5" i="9"/>
  <c r="AR5" i="9"/>
  <c r="AQ5" i="9"/>
  <c r="AP5" i="9"/>
  <c r="AO5" i="9"/>
  <c r="AN5" i="9"/>
  <c r="AJ5" i="9"/>
  <c r="AI5" i="9"/>
  <c r="AH5" i="9"/>
  <c r="AG5" i="9"/>
  <c r="AF5" i="9"/>
  <c r="AE5" i="9"/>
  <c r="AS8" i="9"/>
  <c r="AR8" i="9"/>
  <c r="AQ8" i="9"/>
  <c r="AP8" i="9"/>
  <c r="AO8" i="9"/>
  <c r="AN8" i="9"/>
  <c r="AJ8" i="9"/>
  <c r="AI8" i="9"/>
  <c r="AH8" i="9"/>
  <c r="AG8" i="9"/>
  <c r="AF8" i="9"/>
  <c r="AE8" i="9"/>
  <c r="AS7" i="9"/>
  <c r="AR7" i="9"/>
  <c r="AQ7" i="9"/>
  <c r="AP7" i="9"/>
  <c r="AO7" i="9"/>
  <c r="AN7" i="9"/>
  <c r="AJ7" i="9"/>
  <c r="AI7" i="9"/>
  <c r="AH7" i="9"/>
  <c r="AG7" i="9"/>
  <c r="AF7" i="9"/>
  <c r="AE7" i="9"/>
  <c r="AS6" i="9"/>
  <c r="AR6" i="9"/>
  <c r="AQ6" i="9"/>
  <c r="AP6" i="9"/>
  <c r="AO6" i="9"/>
  <c r="AN6" i="9"/>
  <c r="AJ6" i="9"/>
  <c r="AI6" i="9"/>
  <c r="AH6" i="9"/>
  <c r="AG6" i="9"/>
  <c r="AF6" i="9"/>
  <c r="AE6" i="9"/>
  <c r="AS3" i="9"/>
  <c r="AR3" i="9"/>
  <c r="AQ3" i="9"/>
  <c r="AP3" i="9"/>
  <c r="AO3" i="9"/>
  <c r="AN3" i="9"/>
  <c r="AJ3" i="9"/>
  <c r="AI3" i="9"/>
  <c r="AH3" i="9"/>
  <c r="AG3" i="9"/>
  <c r="AF3" i="9"/>
  <c r="AE3" i="9"/>
  <c r="AS4" i="9"/>
  <c r="AR4" i="9"/>
  <c r="AQ4" i="9"/>
  <c r="AP4" i="9"/>
  <c r="AO4" i="9"/>
  <c r="AN4" i="9"/>
  <c r="AJ4" i="9"/>
  <c r="AI4" i="9"/>
  <c r="AH4" i="9"/>
  <c r="AG4" i="9"/>
  <c r="AF4" i="9"/>
  <c r="AE4" i="9"/>
  <c r="AS2" i="9"/>
  <c r="AR2" i="9"/>
  <c r="AQ2" i="9"/>
  <c r="AP2" i="9"/>
  <c r="AO2" i="9"/>
  <c r="AN2" i="9"/>
  <c r="AM2" i="9"/>
  <c r="AJ2" i="9"/>
  <c r="AI2" i="9"/>
  <c r="AH2" i="9"/>
  <c r="AG2" i="9"/>
  <c r="AF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F92" i="9"/>
  <c r="E92" i="9"/>
  <c r="D92" i="9"/>
  <c r="BA79" i="9"/>
  <c r="AZ79" i="9"/>
  <c r="AY79" i="9"/>
  <c r="AX79" i="9"/>
  <c r="AW79" i="9"/>
  <c r="AV79" i="9"/>
  <c r="AU79" i="9"/>
  <c r="AT79" i="9"/>
  <c r="BA78" i="9"/>
  <c r="AZ78" i="9"/>
  <c r="AY78" i="9"/>
  <c r="AX78" i="9"/>
  <c r="AW78" i="9"/>
  <c r="AV78" i="9"/>
  <c r="AU78" i="9"/>
  <c r="AT78" i="9"/>
  <c r="BA77" i="9"/>
  <c r="AZ77" i="9"/>
  <c r="AY77" i="9"/>
  <c r="AX77" i="9"/>
  <c r="AW77" i="9"/>
  <c r="AV77" i="9"/>
  <c r="AU77" i="9"/>
  <c r="AT77" i="9"/>
  <c r="BA76" i="9"/>
  <c r="AZ76" i="9"/>
  <c r="AY76" i="9"/>
  <c r="AX76" i="9"/>
  <c r="AW76" i="9"/>
  <c r="AV76" i="9"/>
  <c r="AU76" i="9"/>
  <c r="AT76" i="9"/>
  <c r="BA75" i="9"/>
  <c r="AZ75" i="9"/>
  <c r="AY75" i="9"/>
  <c r="AX75" i="9"/>
  <c r="AW75" i="9"/>
  <c r="AV75" i="9"/>
  <c r="AU75" i="9"/>
  <c r="AT75" i="9"/>
  <c r="BA74" i="9"/>
  <c r="AZ74" i="9"/>
  <c r="AY74" i="9"/>
  <c r="AX74" i="9"/>
  <c r="AW74" i="9"/>
  <c r="AV74" i="9"/>
  <c r="AU74" i="9"/>
  <c r="AT74" i="9"/>
  <c r="BA73" i="9"/>
  <c r="AZ73" i="9"/>
  <c r="AY73" i="9"/>
  <c r="AX73" i="9"/>
  <c r="AW73" i="9"/>
  <c r="AV73" i="9"/>
  <c r="AU73" i="9"/>
  <c r="AT73" i="9"/>
  <c r="BA72" i="9"/>
  <c r="AZ72" i="9"/>
  <c r="AY72" i="9"/>
  <c r="AX72" i="9"/>
  <c r="AW72" i="9"/>
  <c r="AV72" i="9"/>
  <c r="AU72" i="9"/>
  <c r="AT72" i="9"/>
  <c r="BA71" i="9"/>
  <c r="AZ71" i="9"/>
  <c r="AY71" i="9"/>
  <c r="AX71" i="9"/>
  <c r="AW71" i="9"/>
  <c r="AV71" i="9"/>
  <c r="AU71" i="9"/>
  <c r="AT71" i="9"/>
  <c r="BA70" i="9"/>
  <c r="AZ70" i="9"/>
  <c r="AY70" i="9"/>
  <c r="AX70" i="9"/>
  <c r="AW70" i="9"/>
  <c r="AV70" i="9"/>
  <c r="AU70" i="9"/>
  <c r="AT70" i="9"/>
  <c r="BA69" i="9"/>
  <c r="AZ69" i="9"/>
  <c r="AY69" i="9"/>
  <c r="AX69" i="9"/>
  <c r="AW69" i="9"/>
  <c r="AV69" i="9"/>
  <c r="AU69" i="9"/>
  <c r="AT69" i="9"/>
  <c r="BA68" i="9"/>
  <c r="AZ68" i="9"/>
  <c r="AY68" i="9"/>
  <c r="AX68" i="9"/>
  <c r="AW68" i="9"/>
  <c r="AV68" i="9"/>
  <c r="AU68" i="9"/>
  <c r="AT68" i="9"/>
  <c r="BA67" i="9"/>
  <c r="AZ67" i="9"/>
  <c r="AY67" i="9"/>
  <c r="AX67" i="9"/>
  <c r="AW67" i="9"/>
  <c r="AV67" i="9"/>
  <c r="AU67" i="9"/>
  <c r="AT67" i="9"/>
  <c r="BA66" i="9"/>
  <c r="AZ66" i="9"/>
  <c r="AY66" i="9"/>
  <c r="AX66" i="9"/>
  <c r="AW66" i="9"/>
  <c r="AV66" i="9"/>
  <c r="AU66" i="9"/>
  <c r="AT66" i="9"/>
  <c r="BA65" i="9"/>
  <c r="AZ65" i="9"/>
  <c r="AY65" i="9"/>
  <c r="AX65" i="9"/>
  <c r="AW65" i="9"/>
  <c r="AV65" i="9"/>
  <c r="AU65" i="9"/>
  <c r="AT65" i="9"/>
  <c r="BA64" i="9"/>
  <c r="AZ64" i="9"/>
  <c r="AY64" i="9"/>
  <c r="AX64" i="9"/>
  <c r="AW64" i="9"/>
  <c r="AV64" i="9"/>
  <c r="AU64" i="9"/>
  <c r="AT64" i="9"/>
  <c r="BA63" i="9"/>
  <c r="AZ63" i="9"/>
  <c r="AY63" i="9"/>
  <c r="AX63" i="9"/>
  <c r="AW63" i="9"/>
  <c r="AV63" i="9"/>
  <c r="AU63" i="9"/>
  <c r="AT63" i="9"/>
  <c r="BA62" i="9"/>
  <c r="AZ62" i="9"/>
  <c r="AY62" i="9"/>
  <c r="AX62" i="9"/>
  <c r="AW62" i="9"/>
  <c r="AV62" i="9"/>
  <c r="AU62" i="9"/>
  <c r="AT62" i="9"/>
  <c r="BA61" i="9"/>
  <c r="AZ61" i="9"/>
  <c r="AY61" i="9"/>
  <c r="AX61" i="9"/>
  <c r="AW61" i="9"/>
  <c r="AV61" i="9"/>
  <c r="AU61" i="9"/>
  <c r="AT61" i="9"/>
  <c r="BA60" i="9"/>
  <c r="AZ60" i="9"/>
  <c r="AY60" i="9"/>
  <c r="AX60" i="9"/>
  <c r="AW60" i="9"/>
  <c r="AV60" i="9"/>
  <c r="AU60" i="9"/>
  <c r="AT60" i="9"/>
  <c r="BA59" i="9"/>
  <c r="AZ59" i="9"/>
  <c r="AY59" i="9"/>
  <c r="AX59" i="9"/>
  <c r="AW59" i="9"/>
  <c r="AV59" i="9"/>
  <c r="AU59" i="9"/>
  <c r="AT59" i="9"/>
  <c r="BA58" i="9"/>
  <c r="AZ58" i="9"/>
  <c r="AY58" i="9"/>
  <c r="AX58" i="9"/>
  <c r="AW58" i="9"/>
  <c r="AV58" i="9"/>
  <c r="AU58" i="9"/>
  <c r="AT58" i="9"/>
  <c r="BA57" i="9"/>
  <c r="AZ57" i="9"/>
  <c r="AY57" i="9"/>
  <c r="AX57" i="9"/>
  <c r="AW57" i="9"/>
  <c r="AV57" i="9"/>
  <c r="AU57" i="9"/>
  <c r="AT57" i="9"/>
  <c r="BA56" i="9"/>
  <c r="AZ56" i="9"/>
  <c r="AY56" i="9"/>
  <c r="AX56" i="9"/>
  <c r="AW56" i="9"/>
  <c r="AV56" i="9"/>
  <c r="AU56" i="9"/>
  <c r="AT56" i="9"/>
  <c r="BA55" i="9"/>
  <c r="AZ55" i="9"/>
  <c r="AY55" i="9"/>
  <c r="AX55" i="9"/>
  <c r="AW55" i="9"/>
  <c r="AV55" i="9"/>
  <c r="AU55" i="9"/>
  <c r="AT55" i="9"/>
  <c r="BA54" i="9"/>
  <c r="AZ54" i="9"/>
  <c r="AY54" i="9"/>
  <c r="AX54" i="9"/>
  <c r="AW54" i="9"/>
  <c r="AV54" i="9"/>
  <c r="AU54" i="9"/>
  <c r="AT54" i="9"/>
  <c r="BA53" i="9"/>
  <c r="AZ53" i="9"/>
  <c r="AY53" i="9"/>
  <c r="AX53" i="9"/>
  <c r="AW53" i="9"/>
  <c r="AV53" i="9"/>
  <c r="AU53" i="9"/>
  <c r="AT53" i="9"/>
  <c r="BA52" i="9"/>
  <c r="AZ52" i="9"/>
  <c r="AY52" i="9"/>
  <c r="AX52" i="9"/>
  <c r="AW52" i="9"/>
  <c r="AV52" i="9"/>
  <c r="AU52" i="9"/>
  <c r="AT52" i="9"/>
  <c r="BA51" i="9"/>
  <c r="AZ51" i="9"/>
  <c r="AY51" i="9"/>
  <c r="AX51" i="9"/>
  <c r="AW51" i="9"/>
  <c r="AV51" i="9"/>
  <c r="AU51" i="9"/>
  <c r="AT51" i="9"/>
  <c r="BA50" i="9"/>
  <c r="AZ50" i="9"/>
  <c r="AY50" i="9"/>
  <c r="AX50" i="9"/>
  <c r="AW50" i="9"/>
  <c r="AV50" i="9"/>
  <c r="AU50" i="9"/>
  <c r="AT50" i="9"/>
  <c r="BA49" i="9"/>
  <c r="AZ49" i="9"/>
  <c r="AY49" i="9"/>
  <c r="AX49" i="9"/>
  <c r="AW49" i="9"/>
  <c r="AV49" i="9"/>
  <c r="AU49" i="9"/>
  <c r="AT49" i="9"/>
  <c r="BA21" i="9"/>
  <c r="AZ21" i="9"/>
  <c r="AY21" i="9"/>
  <c r="AX21" i="9"/>
  <c r="AW21" i="9"/>
  <c r="AV21" i="9"/>
  <c r="AU21" i="9"/>
  <c r="AT21" i="9"/>
  <c r="BA42" i="9"/>
  <c r="AZ42" i="9"/>
  <c r="AY42" i="9"/>
  <c r="AX42" i="9"/>
  <c r="AW42" i="9"/>
  <c r="AV42" i="9"/>
  <c r="AU42" i="9"/>
  <c r="AT42" i="9"/>
  <c r="BA48" i="9"/>
  <c r="AZ48" i="9"/>
  <c r="AY48" i="9"/>
  <c r="AX48" i="9"/>
  <c r="AW48" i="9"/>
  <c r="AV48" i="9"/>
  <c r="AU48" i="9"/>
  <c r="AT48" i="9"/>
  <c r="BA47" i="9"/>
  <c r="AZ47" i="9"/>
  <c r="AY47" i="9"/>
  <c r="AX47" i="9"/>
  <c r="AW47" i="9"/>
  <c r="AV47" i="9"/>
  <c r="AU47" i="9"/>
  <c r="AT47" i="9"/>
  <c r="BA46" i="9"/>
  <c r="AZ46" i="9"/>
  <c r="AY46" i="9"/>
  <c r="AX46" i="9"/>
  <c r="AW46" i="9"/>
  <c r="AV46" i="9"/>
  <c r="AU46" i="9"/>
  <c r="AT46" i="9"/>
  <c r="BA45" i="9"/>
  <c r="AZ45" i="9"/>
  <c r="AY45" i="9"/>
  <c r="AX45" i="9"/>
  <c r="AW45" i="9"/>
  <c r="AV45" i="9"/>
  <c r="AU45" i="9"/>
  <c r="AT45" i="9"/>
  <c r="BA44" i="9"/>
  <c r="AZ44" i="9"/>
  <c r="AY44" i="9"/>
  <c r="AX44" i="9"/>
  <c r="AW44" i="9"/>
  <c r="AV44" i="9"/>
  <c r="AU44" i="9"/>
  <c r="AT44" i="9"/>
  <c r="BA43" i="9"/>
  <c r="AZ43" i="9"/>
  <c r="AY43" i="9"/>
  <c r="AX43" i="9"/>
  <c r="AW43" i="9"/>
  <c r="AV43" i="9"/>
  <c r="AU43" i="9"/>
  <c r="AT43" i="9"/>
  <c r="BA41" i="9"/>
  <c r="AZ41" i="9"/>
  <c r="AY41" i="9"/>
  <c r="AX41" i="9"/>
  <c r="AW41" i="9"/>
  <c r="AV41" i="9"/>
  <c r="AU41" i="9"/>
  <c r="AT41" i="9"/>
  <c r="BA40" i="9"/>
  <c r="AZ40" i="9"/>
  <c r="AY40" i="9"/>
  <c r="AX40" i="9"/>
  <c r="AW40" i="9"/>
  <c r="AV40" i="9"/>
  <c r="AU40" i="9"/>
  <c r="AT40" i="9"/>
  <c r="BA39" i="9"/>
  <c r="AZ39" i="9"/>
  <c r="AY39" i="9"/>
  <c r="AX39" i="9"/>
  <c r="AW39" i="9"/>
  <c r="AV39" i="9"/>
  <c r="AU39" i="9"/>
  <c r="AT39" i="9"/>
  <c r="BA38" i="9"/>
  <c r="AZ38" i="9"/>
  <c r="AY38" i="9"/>
  <c r="AX38" i="9"/>
  <c r="AW38" i="9"/>
  <c r="AV38" i="9"/>
  <c r="AU38" i="9"/>
  <c r="AT38" i="9"/>
  <c r="BA29" i="9"/>
  <c r="AZ29" i="9"/>
  <c r="AY29" i="9"/>
  <c r="AX29" i="9"/>
  <c r="AW29" i="9"/>
  <c r="AV29" i="9"/>
  <c r="AU29" i="9"/>
  <c r="AT29" i="9"/>
  <c r="BA37" i="9"/>
  <c r="AZ37" i="9"/>
  <c r="AY37" i="9"/>
  <c r="AX37" i="9"/>
  <c r="AW37" i="9"/>
  <c r="AV37" i="9"/>
  <c r="AU37" i="9"/>
  <c r="AT37" i="9"/>
  <c r="BA36" i="9"/>
  <c r="AZ36" i="9"/>
  <c r="AY36" i="9"/>
  <c r="AX36" i="9"/>
  <c r="AW36" i="9"/>
  <c r="AV36" i="9"/>
  <c r="AU36" i="9"/>
  <c r="AT36" i="9"/>
  <c r="BA35" i="9"/>
  <c r="AZ35" i="9"/>
  <c r="AY35" i="9"/>
  <c r="AX35" i="9"/>
  <c r="AW35" i="9"/>
  <c r="AV35" i="9"/>
  <c r="AU35" i="9"/>
  <c r="AT35" i="9"/>
  <c r="BA26" i="9"/>
  <c r="AZ26" i="9"/>
  <c r="AY26" i="9"/>
  <c r="AX26" i="9"/>
  <c r="AW26" i="9"/>
  <c r="AV26" i="9"/>
  <c r="AU26" i="9"/>
  <c r="AT26" i="9"/>
  <c r="BA34" i="9"/>
  <c r="AZ34" i="9"/>
  <c r="AY34" i="9"/>
  <c r="AX34" i="9"/>
  <c r="AW34" i="9"/>
  <c r="AV34" i="9"/>
  <c r="AU34" i="9"/>
  <c r="AT34" i="9"/>
  <c r="BA30" i="9"/>
  <c r="AZ30" i="9"/>
  <c r="AY30" i="9"/>
  <c r="AX30" i="9"/>
  <c r="AW30" i="9"/>
  <c r="AV30" i="9"/>
  <c r="AU30" i="9"/>
  <c r="AT30" i="9"/>
  <c r="BA33" i="9"/>
  <c r="AZ33" i="9"/>
  <c r="AY33" i="9"/>
  <c r="AX33" i="9"/>
  <c r="AW33" i="9"/>
  <c r="AV33" i="9"/>
  <c r="AU33" i="9"/>
  <c r="AT33" i="9"/>
  <c r="BA32" i="9"/>
  <c r="AZ32" i="9"/>
  <c r="AY32" i="9"/>
  <c r="AX32" i="9"/>
  <c r="AW32" i="9"/>
  <c r="AV32" i="9"/>
  <c r="AU32" i="9"/>
  <c r="AT32" i="9"/>
  <c r="BA31" i="9"/>
  <c r="AZ31" i="9"/>
  <c r="AY31" i="9"/>
  <c r="AX31" i="9"/>
  <c r="AW31" i="9"/>
  <c r="AV31" i="9"/>
  <c r="AU31" i="9"/>
  <c r="AT31" i="9"/>
  <c r="BA27" i="9"/>
  <c r="AZ27" i="9"/>
  <c r="AY27" i="9"/>
  <c r="AX27" i="9"/>
  <c r="AW27" i="9"/>
  <c r="AV27" i="9"/>
  <c r="AU27" i="9"/>
  <c r="AT27" i="9"/>
  <c r="BA22" i="9"/>
  <c r="AZ22" i="9"/>
  <c r="AY22" i="9"/>
  <c r="AX22" i="9"/>
  <c r="AW22" i="9"/>
  <c r="AV22" i="9"/>
  <c r="AU22" i="9"/>
  <c r="AT22" i="9"/>
  <c r="BA28" i="9"/>
  <c r="AZ28" i="9"/>
  <c r="AY28" i="9"/>
  <c r="AX28" i="9"/>
  <c r="AW28" i="9"/>
  <c r="AV28" i="9"/>
  <c r="AU28" i="9"/>
  <c r="AT28" i="9"/>
  <c r="BA10" i="9"/>
  <c r="AZ10" i="9"/>
  <c r="AY10" i="9"/>
  <c r="AX10" i="9"/>
  <c r="AW10" i="9"/>
  <c r="AV10" i="9"/>
  <c r="AU10" i="9"/>
  <c r="AT10" i="9"/>
  <c r="BA25" i="9"/>
  <c r="AZ25" i="9"/>
  <c r="AY25" i="9"/>
  <c r="AX25" i="9"/>
  <c r="AW25" i="9"/>
  <c r="AV25" i="9"/>
  <c r="AU25" i="9"/>
  <c r="AT25" i="9"/>
  <c r="BA24" i="9"/>
  <c r="AZ24" i="9"/>
  <c r="AY24" i="9"/>
  <c r="AX24" i="9"/>
  <c r="AW24" i="9"/>
  <c r="AV24" i="9"/>
  <c r="AU24" i="9"/>
  <c r="AT24" i="9"/>
  <c r="BA17" i="9"/>
  <c r="AZ17" i="9"/>
  <c r="AY17" i="9"/>
  <c r="AX17" i="9"/>
  <c r="AW17" i="9"/>
  <c r="AV17" i="9"/>
  <c r="AU17" i="9"/>
  <c r="AT17" i="9"/>
  <c r="BA23" i="9"/>
  <c r="AZ23" i="9"/>
  <c r="AY23" i="9"/>
  <c r="AX23" i="9"/>
  <c r="AW23" i="9"/>
  <c r="AV23" i="9"/>
  <c r="AU23" i="9"/>
  <c r="AT23" i="9"/>
  <c r="BA20" i="9"/>
  <c r="AZ20" i="9"/>
  <c r="AY20" i="9"/>
  <c r="AX20" i="9"/>
  <c r="AW20" i="9"/>
  <c r="AV20" i="9"/>
  <c r="AU20" i="9"/>
  <c r="AT20" i="9"/>
  <c r="BA19" i="9"/>
  <c r="AZ19" i="9"/>
  <c r="AY19" i="9"/>
  <c r="AX19" i="9"/>
  <c r="AW19" i="9"/>
  <c r="AV19" i="9"/>
  <c r="AU19" i="9"/>
  <c r="AT19" i="9"/>
  <c r="BA18" i="9"/>
  <c r="AZ18" i="9"/>
  <c r="AY18" i="9"/>
  <c r="AX18" i="9"/>
  <c r="AW18" i="9"/>
  <c r="AV18" i="9"/>
  <c r="AU18" i="9"/>
  <c r="AT18" i="9"/>
  <c r="BA11" i="9"/>
  <c r="AZ11" i="9"/>
  <c r="AY11" i="9"/>
  <c r="AX11" i="9"/>
  <c r="AW11" i="9"/>
  <c r="AV11" i="9"/>
  <c r="AU11" i="9"/>
  <c r="AT11" i="9"/>
  <c r="BA13" i="9"/>
  <c r="AZ13" i="9"/>
  <c r="AY13" i="9"/>
  <c r="AX13" i="9"/>
  <c r="AW13" i="9"/>
  <c r="AV13" i="9"/>
  <c r="AU13" i="9"/>
  <c r="AT13" i="9"/>
  <c r="BA16" i="9"/>
  <c r="AZ16" i="9"/>
  <c r="AY16" i="9"/>
  <c r="AX16" i="9"/>
  <c r="AW16" i="9"/>
  <c r="AV16" i="9"/>
  <c r="AU16" i="9"/>
  <c r="AT16" i="9"/>
  <c r="BA15" i="9"/>
  <c r="AZ15" i="9"/>
  <c r="AY15" i="9"/>
  <c r="AX15" i="9"/>
  <c r="AW15" i="9"/>
  <c r="AV15" i="9"/>
  <c r="AU15" i="9"/>
  <c r="AT15" i="9"/>
  <c r="BA14" i="9"/>
  <c r="AZ14" i="9"/>
  <c r="AY14" i="9"/>
  <c r="AX14" i="9"/>
  <c r="AW14" i="9"/>
  <c r="AV14" i="9"/>
  <c r="AU14" i="9"/>
  <c r="AT14" i="9"/>
  <c r="BA12" i="9"/>
  <c r="AZ12" i="9"/>
  <c r="AY12" i="9"/>
  <c r="AX12" i="9"/>
  <c r="AW12" i="9"/>
  <c r="AV12" i="9"/>
  <c r="AU12" i="9"/>
  <c r="AT12" i="9"/>
  <c r="BA9" i="9"/>
  <c r="AZ9" i="9"/>
  <c r="AY9" i="9"/>
  <c r="AX9" i="9"/>
  <c r="AW9" i="9"/>
  <c r="AV9" i="9"/>
  <c r="AU9" i="9"/>
  <c r="AT9" i="9"/>
  <c r="BA5" i="9"/>
  <c r="AZ5" i="9"/>
  <c r="AY5" i="9"/>
  <c r="AX5" i="9"/>
  <c r="AW5" i="9"/>
  <c r="AV5" i="9"/>
  <c r="AU5" i="9"/>
  <c r="AT5" i="9"/>
  <c r="BA8" i="9"/>
  <c r="AZ8" i="9"/>
  <c r="AY8" i="9"/>
  <c r="AX8" i="9"/>
  <c r="AW8" i="9"/>
  <c r="AV8" i="9"/>
  <c r="AU8" i="9"/>
  <c r="AT8" i="9"/>
  <c r="BA7" i="9"/>
  <c r="AZ7" i="9"/>
  <c r="AY7" i="9"/>
  <c r="AX7" i="9"/>
  <c r="AW7" i="9"/>
  <c r="AV7" i="9"/>
  <c r="AU7" i="9"/>
  <c r="AT7" i="9"/>
  <c r="BA6" i="9"/>
  <c r="AZ6" i="9"/>
  <c r="AY6" i="9"/>
  <c r="AX6" i="9"/>
  <c r="AW6" i="9"/>
  <c r="AV6" i="9"/>
  <c r="AU6" i="9"/>
  <c r="AT6" i="9"/>
  <c r="BA3" i="9"/>
  <c r="AZ3" i="9"/>
  <c r="AY3" i="9"/>
  <c r="AX3" i="9"/>
  <c r="AW3" i="9"/>
  <c r="AV3" i="9"/>
  <c r="AU3" i="9"/>
  <c r="AT3" i="9"/>
  <c r="BA4" i="9"/>
  <c r="AZ4" i="9"/>
  <c r="AY4" i="9"/>
  <c r="AX4" i="9"/>
  <c r="AW4" i="9"/>
  <c r="AV4" i="9"/>
  <c r="AU4" i="9"/>
  <c r="AT4" i="9"/>
  <c r="BA2" i="9"/>
  <c r="AZ2" i="9"/>
  <c r="AY2" i="9"/>
  <c r="AX2" i="9"/>
  <c r="AW2" i="9"/>
  <c r="AV2" i="9"/>
  <c r="AU2" i="9"/>
  <c r="AT2" i="9"/>
  <c r="AC92" i="9" l="1"/>
  <c r="C102" i="8"/>
  <c r="Y100" i="8"/>
  <c r="X100" i="8"/>
  <c r="U100" i="8"/>
  <c r="P100" i="8"/>
  <c r="O100" i="8"/>
  <c r="M100" i="8"/>
  <c r="L100" i="8"/>
  <c r="H100" i="8"/>
  <c r="G100" i="8"/>
  <c r="E100" i="8"/>
  <c r="D100" i="8"/>
  <c r="Z99" i="8"/>
  <c r="Z100" i="8" s="1"/>
  <c r="Y99" i="8"/>
  <c r="X99" i="8"/>
  <c r="W99" i="8"/>
  <c r="W100" i="8" s="1"/>
  <c r="V99" i="8"/>
  <c r="V100" i="8" s="1"/>
  <c r="U99" i="8"/>
  <c r="T99" i="8"/>
  <c r="T100" i="8" s="1"/>
  <c r="S99" i="8"/>
  <c r="S100" i="8" s="1"/>
  <c r="R99" i="8"/>
  <c r="Q99" i="8"/>
  <c r="Q100" i="8" s="1"/>
  <c r="P99" i="8"/>
  <c r="O99" i="8"/>
  <c r="N99" i="8"/>
  <c r="N100" i="8" s="1"/>
  <c r="M99" i="8"/>
  <c r="L99" i="8"/>
  <c r="K99" i="8"/>
  <c r="K100" i="8" s="1"/>
  <c r="J99" i="8"/>
  <c r="J100" i="8" s="1"/>
  <c r="I99" i="8"/>
  <c r="I100" i="8" s="1"/>
  <c r="H99" i="8"/>
  <c r="G99" i="8"/>
  <c r="F99" i="8"/>
  <c r="F100" i="8" s="1"/>
  <c r="E99" i="8"/>
  <c r="D99" i="8"/>
  <c r="Y98" i="8"/>
  <c r="X98" i="8"/>
  <c r="W98" i="8"/>
  <c r="V98" i="8"/>
  <c r="T98" i="8"/>
  <c r="S98" i="8"/>
  <c r="R98" i="8"/>
  <c r="P98" i="8"/>
  <c r="O98" i="8"/>
  <c r="N98" i="8"/>
  <c r="L98" i="8"/>
  <c r="K98" i="8"/>
  <c r="J98" i="8"/>
  <c r="I98" i="8"/>
  <c r="H98" i="8"/>
  <c r="G98" i="8"/>
  <c r="F98" i="8"/>
  <c r="E98" i="8"/>
  <c r="D98" i="8"/>
  <c r="AX96" i="8"/>
  <c r="W96" i="8" s="1"/>
  <c r="W97" i="8" s="1"/>
  <c r="AP96" i="8"/>
  <c r="O96" i="8" s="1"/>
  <c r="O97" i="8" s="1"/>
  <c r="AH96" i="8"/>
  <c r="G96" i="8" s="1"/>
  <c r="G97" i="8" s="1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I95" i="8"/>
  <c r="AH95" i="8"/>
  <c r="AG95" i="8"/>
  <c r="AF95" i="8"/>
  <c r="AE95" i="8"/>
  <c r="AB95" i="8"/>
  <c r="AC95" i="8" s="1"/>
  <c r="AA95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I94" i="8"/>
  <c r="AH94" i="8"/>
  <c r="AG94" i="8"/>
  <c r="AF94" i="8"/>
  <c r="AE94" i="8"/>
  <c r="AC94" i="8"/>
  <c r="AB94" i="8"/>
  <c r="AA94" i="8"/>
  <c r="BA93" i="8"/>
  <c r="AZ93" i="8"/>
  <c r="AY93" i="8"/>
  <c r="AX93" i="8"/>
  <c r="AW93" i="8"/>
  <c r="AV93" i="8"/>
  <c r="AU93" i="8"/>
  <c r="AT93" i="8"/>
  <c r="AS93" i="8"/>
  <c r="AR93" i="8"/>
  <c r="AQ93" i="8"/>
  <c r="AP93" i="8"/>
  <c r="AO93" i="8"/>
  <c r="AN93" i="8"/>
  <c r="AM93" i="8"/>
  <c r="AL93" i="8"/>
  <c r="AK93" i="8"/>
  <c r="AJ93" i="8"/>
  <c r="AI93" i="8"/>
  <c r="AH93" i="8"/>
  <c r="AG93" i="8"/>
  <c r="AF93" i="8"/>
  <c r="AE93" i="8"/>
  <c r="AB93" i="8"/>
  <c r="AC93" i="8" s="1"/>
  <c r="AA93" i="8"/>
  <c r="BA92" i="8"/>
  <c r="AZ92" i="8"/>
  <c r="AY92" i="8"/>
  <c r="AX92" i="8"/>
  <c r="AW92" i="8"/>
  <c r="AV92" i="8"/>
  <c r="AU92" i="8"/>
  <c r="AT92" i="8"/>
  <c r="AS92" i="8"/>
  <c r="AR92" i="8"/>
  <c r="AQ92" i="8"/>
  <c r="AP92" i="8"/>
  <c r="AO92" i="8"/>
  <c r="AN92" i="8"/>
  <c r="AM92" i="8"/>
  <c r="AL92" i="8"/>
  <c r="AK92" i="8"/>
  <c r="AJ92" i="8"/>
  <c r="AI92" i="8"/>
  <c r="AH92" i="8"/>
  <c r="AG92" i="8"/>
  <c r="AF92" i="8"/>
  <c r="AE92" i="8"/>
  <c r="AB92" i="8"/>
  <c r="AC92" i="8" s="1"/>
  <c r="AA92" i="8"/>
  <c r="BA91" i="8"/>
  <c r="AZ91" i="8"/>
  <c r="AY91" i="8"/>
  <c r="AX91" i="8"/>
  <c r="AW91" i="8"/>
  <c r="AV91" i="8"/>
  <c r="AU91" i="8"/>
  <c r="AT91" i="8"/>
  <c r="AS91" i="8"/>
  <c r="AR91" i="8"/>
  <c r="AQ91" i="8"/>
  <c r="AP91" i="8"/>
  <c r="AO91" i="8"/>
  <c r="AN91" i="8"/>
  <c r="AM91" i="8"/>
  <c r="AL91" i="8"/>
  <c r="AK91" i="8"/>
  <c r="AJ91" i="8"/>
  <c r="AI91" i="8"/>
  <c r="AH91" i="8"/>
  <c r="AG91" i="8"/>
  <c r="AF91" i="8"/>
  <c r="AE91" i="8"/>
  <c r="AB91" i="8"/>
  <c r="AC91" i="8" s="1"/>
  <c r="AA91" i="8"/>
  <c r="BA90" i="8"/>
  <c r="AZ90" i="8"/>
  <c r="AY90" i="8"/>
  <c r="AX90" i="8"/>
  <c r="AW90" i="8"/>
  <c r="AV90" i="8"/>
  <c r="AU90" i="8"/>
  <c r="AT90" i="8"/>
  <c r="AS90" i="8"/>
  <c r="AR90" i="8"/>
  <c r="AQ90" i="8"/>
  <c r="AP90" i="8"/>
  <c r="AO90" i="8"/>
  <c r="AN90" i="8"/>
  <c r="AM90" i="8"/>
  <c r="AL90" i="8"/>
  <c r="AK90" i="8"/>
  <c r="AJ90" i="8"/>
  <c r="AI90" i="8"/>
  <c r="AH90" i="8"/>
  <c r="AG90" i="8"/>
  <c r="AF90" i="8"/>
  <c r="AE90" i="8"/>
  <c r="AC90" i="8"/>
  <c r="AB90" i="8"/>
  <c r="AA90" i="8"/>
  <c r="BA89" i="8"/>
  <c r="AZ89" i="8"/>
  <c r="AY89" i="8"/>
  <c r="AX89" i="8"/>
  <c r="AW89" i="8"/>
  <c r="AV89" i="8"/>
  <c r="AU89" i="8"/>
  <c r="AT89" i="8"/>
  <c r="AS89" i="8"/>
  <c r="AR89" i="8"/>
  <c r="AQ89" i="8"/>
  <c r="AP89" i="8"/>
  <c r="AO89" i="8"/>
  <c r="AN89" i="8"/>
  <c r="AM89" i="8"/>
  <c r="AL89" i="8"/>
  <c r="AK89" i="8"/>
  <c r="AJ89" i="8"/>
  <c r="AI89" i="8"/>
  <c r="AH89" i="8"/>
  <c r="AG89" i="8"/>
  <c r="AF89" i="8"/>
  <c r="AE89" i="8"/>
  <c r="AB89" i="8"/>
  <c r="AC89" i="8" s="1"/>
  <c r="AA89" i="8"/>
  <c r="BA88" i="8"/>
  <c r="AZ88" i="8"/>
  <c r="AY88" i="8"/>
  <c r="AX88" i="8"/>
  <c r="AW88" i="8"/>
  <c r="AV88" i="8"/>
  <c r="AU88" i="8"/>
  <c r="AT88" i="8"/>
  <c r="AS88" i="8"/>
  <c r="AR88" i="8"/>
  <c r="AQ88" i="8"/>
  <c r="AP88" i="8"/>
  <c r="AO88" i="8"/>
  <c r="AN88" i="8"/>
  <c r="AM88" i="8"/>
  <c r="AL88" i="8"/>
  <c r="AK88" i="8"/>
  <c r="AJ88" i="8"/>
  <c r="AI88" i="8"/>
  <c r="AH88" i="8"/>
  <c r="AG88" i="8"/>
  <c r="AF88" i="8"/>
  <c r="AE88" i="8"/>
  <c r="AB88" i="8"/>
  <c r="AC88" i="8" s="1"/>
  <c r="AA88" i="8"/>
  <c r="BA87" i="8"/>
  <c r="AZ87" i="8"/>
  <c r="AY87" i="8"/>
  <c r="AX87" i="8"/>
  <c r="AW87" i="8"/>
  <c r="AV87" i="8"/>
  <c r="AU87" i="8"/>
  <c r="AT87" i="8"/>
  <c r="AS87" i="8"/>
  <c r="AR87" i="8"/>
  <c r="AQ87" i="8"/>
  <c r="AP87" i="8"/>
  <c r="AO87" i="8"/>
  <c r="AN87" i="8"/>
  <c r="AM87" i="8"/>
  <c r="AL87" i="8"/>
  <c r="AK87" i="8"/>
  <c r="AJ87" i="8"/>
  <c r="AI87" i="8"/>
  <c r="AH87" i="8"/>
  <c r="AG87" i="8"/>
  <c r="AF87" i="8"/>
  <c r="AE87" i="8"/>
  <c r="AB87" i="8"/>
  <c r="AC87" i="8" s="1"/>
  <c r="AA87" i="8"/>
  <c r="BA86" i="8"/>
  <c r="AZ86" i="8"/>
  <c r="AY86" i="8"/>
  <c r="AX86" i="8"/>
  <c r="AW86" i="8"/>
  <c r="AV86" i="8"/>
  <c r="AU86" i="8"/>
  <c r="AT86" i="8"/>
  <c r="AS86" i="8"/>
  <c r="AR86" i="8"/>
  <c r="AQ86" i="8"/>
  <c r="AP86" i="8"/>
  <c r="AO86" i="8"/>
  <c r="AN86" i="8"/>
  <c r="AM86" i="8"/>
  <c r="AL86" i="8"/>
  <c r="AK86" i="8"/>
  <c r="AJ86" i="8"/>
  <c r="AI86" i="8"/>
  <c r="AH86" i="8"/>
  <c r="AG86" i="8"/>
  <c r="AF86" i="8"/>
  <c r="AE86" i="8"/>
  <c r="AC86" i="8"/>
  <c r="AB86" i="8"/>
  <c r="AA86" i="8"/>
  <c r="BA85" i="8"/>
  <c r="AZ85" i="8"/>
  <c r="AY85" i="8"/>
  <c r="AX85" i="8"/>
  <c r="AW85" i="8"/>
  <c r="AV85" i="8"/>
  <c r="AU85" i="8"/>
  <c r="AT85" i="8"/>
  <c r="AS85" i="8"/>
  <c r="AR85" i="8"/>
  <c r="AQ85" i="8"/>
  <c r="AP85" i="8"/>
  <c r="AO85" i="8"/>
  <c r="AN85" i="8"/>
  <c r="AM85" i="8"/>
  <c r="AL85" i="8"/>
  <c r="AK85" i="8"/>
  <c r="AJ85" i="8"/>
  <c r="AI85" i="8"/>
  <c r="AH85" i="8"/>
  <c r="AG85" i="8"/>
  <c r="AF85" i="8"/>
  <c r="AE85" i="8"/>
  <c r="AB85" i="8"/>
  <c r="AC85" i="8" s="1"/>
  <c r="AA85" i="8"/>
  <c r="BA84" i="8"/>
  <c r="AZ84" i="8"/>
  <c r="AY84" i="8"/>
  <c r="AX84" i="8"/>
  <c r="AW84" i="8"/>
  <c r="AV84" i="8"/>
  <c r="AU84" i="8"/>
  <c r="AT84" i="8"/>
  <c r="AS84" i="8"/>
  <c r="AR84" i="8"/>
  <c r="AQ84" i="8"/>
  <c r="AP84" i="8"/>
  <c r="AO84" i="8"/>
  <c r="AN84" i="8"/>
  <c r="AM84" i="8"/>
  <c r="AL84" i="8"/>
  <c r="AK84" i="8"/>
  <c r="AJ84" i="8"/>
  <c r="AI84" i="8"/>
  <c r="AH84" i="8"/>
  <c r="AG84" i="8"/>
  <c r="AF84" i="8"/>
  <c r="AE84" i="8"/>
  <c r="AB84" i="8"/>
  <c r="AC84" i="8" s="1"/>
  <c r="AA84" i="8"/>
  <c r="BA83" i="8"/>
  <c r="AZ83" i="8"/>
  <c r="AY83" i="8"/>
  <c r="AX83" i="8"/>
  <c r="AW83" i="8"/>
  <c r="AV83" i="8"/>
  <c r="AU83" i="8"/>
  <c r="AT83" i="8"/>
  <c r="AS83" i="8"/>
  <c r="AR83" i="8"/>
  <c r="AQ83" i="8"/>
  <c r="AP83" i="8"/>
  <c r="AO83" i="8"/>
  <c r="AN83" i="8"/>
  <c r="AM83" i="8"/>
  <c r="AL83" i="8"/>
  <c r="AK83" i="8"/>
  <c r="AJ83" i="8"/>
  <c r="AI83" i="8"/>
  <c r="AH83" i="8"/>
  <c r="AG83" i="8"/>
  <c r="AF83" i="8"/>
  <c r="AE83" i="8"/>
  <c r="AB83" i="8"/>
  <c r="AC83" i="8" s="1"/>
  <c r="AA83" i="8"/>
  <c r="BA82" i="8"/>
  <c r="AZ82" i="8"/>
  <c r="AY82" i="8"/>
  <c r="AX82" i="8"/>
  <c r="AW82" i="8"/>
  <c r="AV82" i="8"/>
  <c r="AU82" i="8"/>
  <c r="AT82" i="8"/>
  <c r="AS82" i="8"/>
  <c r="AR82" i="8"/>
  <c r="AQ82" i="8"/>
  <c r="AP82" i="8"/>
  <c r="AO82" i="8"/>
  <c r="AN82" i="8"/>
  <c r="AM82" i="8"/>
  <c r="AL82" i="8"/>
  <c r="AK82" i="8"/>
  <c r="AJ82" i="8"/>
  <c r="AI82" i="8"/>
  <c r="AH82" i="8"/>
  <c r="AG82" i="8"/>
  <c r="AF82" i="8"/>
  <c r="AE82" i="8"/>
  <c r="AC82" i="8"/>
  <c r="AB82" i="8"/>
  <c r="AA82" i="8"/>
  <c r="BA81" i="8"/>
  <c r="AZ81" i="8"/>
  <c r="AY81" i="8"/>
  <c r="AX81" i="8"/>
  <c r="AW81" i="8"/>
  <c r="AV81" i="8"/>
  <c r="AU81" i="8"/>
  <c r="AT81" i="8"/>
  <c r="AS81" i="8"/>
  <c r="AR81" i="8"/>
  <c r="AQ81" i="8"/>
  <c r="AP81" i="8"/>
  <c r="AO81" i="8"/>
  <c r="AN81" i="8"/>
  <c r="AM81" i="8"/>
  <c r="AL81" i="8"/>
  <c r="AK81" i="8"/>
  <c r="AJ81" i="8"/>
  <c r="AI81" i="8"/>
  <c r="AH81" i="8"/>
  <c r="AG81" i="8"/>
  <c r="AF81" i="8"/>
  <c r="AE81" i="8"/>
  <c r="AB81" i="8"/>
  <c r="AC81" i="8" s="1"/>
  <c r="AA81" i="8"/>
  <c r="BA80" i="8"/>
  <c r="AZ80" i="8"/>
  <c r="AY80" i="8"/>
  <c r="AX80" i="8"/>
  <c r="AW80" i="8"/>
  <c r="AV80" i="8"/>
  <c r="AU80" i="8"/>
  <c r="AT80" i="8"/>
  <c r="AS80" i="8"/>
  <c r="AR80" i="8"/>
  <c r="AQ80" i="8"/>
  <c r="AP80" i="8"/>
  <c r="AO80" i="8"/>
  <c r="AN80" i="8"/>
  <c r="AM80" i="8"/>
  <c r="AL80" i="8"/>
  <c r="AK80" i="8"/>
  <c r="AJ80" i="8"/>
  <c r="AI80" i="8"/>
  <c r="AH80" i="8"/>
  <c r="AG80" i="8"/>
  <c r="AF80" i="8"/>
  <c r="AE80" i="8"/>
  <c r="AB80" i="8"/>
  <c r="AC80" i="8" s="1"/>
  <c r="AA80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I79" i="8"/>
  <c r="AH79" i="8"/>
  <c r="AG79" i="8"/>
  <c r="AF79" i="8"/>
  <c r="AE79" i="8"/>
  <c r="AB79" i="8"/>
  <c r="AC79" i="8" s="1"/>
  <c r="AA79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I78" i="8"/>
  <c r="AH78" i="8"/>
  <c r="AG78" i="8"/>
  <c r="AF78" i="8"/>
  <c r="AE78" i="8"/>
  <c r="AC78" i="8"/>
  <c r="AB78" i="8"/>
  <c r="AA78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I77" i="8"/>
  <c r="AH77" i="8"/>
  <c r="AG77" i="8"/>
  <c r="AF77" i="8"/>
  <c r="AE77" i="8"/>
  <c r="AB77" i="8"/>
  <c r="AC77" i="8" s="1"/>
  <c r="AA77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I76" i="8"/>
  <c r="AH76" i="8"/>
  <c r="AG76" i="8"/>
  <c r="AF76" i="8"/>
  <c r="AE76" i="8"/>
  <c r="AB76" i="8"/>
  <c r="AC76" i="8" s="1"/>
  <c r="AA76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I75" i="8"/>
  <c r="AH75" i="8"/>
  <c r="AG75" i="8"/>
  <c r="AF75" i="8"/>
  <c r="AE75" i="8"/>
  <c r="AB75" i="8"/>
  <c r="AC75" i="8" s="1"/>
  <c r="AA75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C74" i="8"/>
  <c r="AB74" i="8"/>
  <c r="AA74" i="8"/>
  <c r="BA73" i="8"/>
  <c r="AZ73" i="8"/>
  <c r="AY73" i="8"/>
  <c r="AX73" i="8"/>
  <c r="AW73" i="8"/>
  <c r="AV73" i="8"/>
  <c r="AU73" i="8"/>
  <c r="AT73" i="8"/>
  <c r="AS73" i="8"/>
  <c r="AR73" i="8"/>
  <c r="AQ73" i="8"/>
  <c r="AP73" i="8"/>
  <c r="AO73" i="8"/>
  <c r="AN73" i="8"/>
  <c r="AM73" i="8"/>
  <c r="AL73" i="8"/>
  <c r="AK73" i="8"/>
  <c r="AJ73" i="8"/>
  <c r="AI73" i="8"/>
  <c r="AH73" i="8"/>
  <c r="AG73" i="8"/>
  <c r="AF73" i="8"/>
  <c r="AE73" i="8"/>
  <c r="AB73" i="8"/>
  <c r="AC73" i="8" s="1"/>
  <c r="AA73" i="8"/>
  <c r="BA72" i="8"/>
  <c r="AZ72" i="8"/>
  <c r="AY72" i="8"/>
  <c r="AX72" i="8"/>
  <c r="AW72" i="8"/>
  <c r="AV72" i="8"/>
  <c r="AU72" i="8"/>
  <c r="AT72" i="8"/>
  <c r="AS72" i="8"/>
  <c r="AR72" i="8"/>
  <c r="AQ72" i="8"/>
  <c r="AP72" i="8"/>
  <c r="AO72" i="8"/>
  <c r="AN72" i="8"/>
  <c r="AM72" i="8"/>
  <c r="AL72" i="8"/>
  <c r="AK72" i="8"/>
  <c r="AJ72" i="8"/>
  <c r="AI72" i="8"/>
  <c r="AH72" i="8"/>
  <c r="AG72" i="8"/>
  <c r="AF72" i="8"/>
  <c r="AE72" i="8"/>
  <c r="AB72" i="8"/>
  <c r="AC72" i="8" s="1"/>
  <c r="AA72" i="8"/>
  <c r="BA71" i="8"/>
  <c r="AZ71" i="8"/>
  <c r="AY71" i="8"/>
  <c r="AX71" i="8"/>
  <c r="AW71" i="8"/>
  <c r="AV71" i="8"/>
  <c r="AU71" i="8"/>
  <c r="AT71" i="8"/>
  <c r="AS71" i="8"/>
  <c r="AR71" i="8"/>
  <c r="AQ71" i="8"/>
  <c r="AP71" i="8"/>
  <c r="AO71" i="8"/>
  <c r="AN71" i="8"/>
  <c r="AM71" i="8"/>
  <c r="AL71" i="8"/>
  <c r="AK71" i="8"/>
  <c r="AJ71" i="8"/>
  <c r="AI71" i="8"/>
  <c r="AH71" i="8"/>
  <c r="AG71" i="8"/>
  <c r="AF71" i="8"/>
  <c r="AE71" i="8"/>
  <c r="AB71" i="8"/>
  <c r="AC71" i="8" s="1"/>
  <c r="AA71" i="8"/>
  <c r="BA70" i="8"/>
  <c r="AZ70" i="8"/>
  <c r="AY70" i="8"/>
  <c r="AX70" i="8"/>
  <c r="AW70" i="8"/>
  <c r="AV70" i="8"/>
  <c r="AU70" i="8"/>
  <c r="AT70" i="8"/>
  <c r="AS70" i="8"/>
  <c r="AR70" i="8"/>
  <c r="AQ70" i="8"/>
  <c r="AP70" i="8"/>
  <c r="AO70" i="8"/>
  <c r="AN70" i="8"/>
  <c r="AM70" i="8"/>
  <c r="AL70" i="8"/>
  <c r="AK70" i="8"/>
  <c r="AJ70" i="8"/>
  <c r="AI70" i="8"/>
  <c r="AH70" i="8"/>
  <c r="AG70" i="8"/>
  <c r="AF70" i="8"/>
  <c r="AE70" i="8"/>
  <c r="AC70" i="8"/>
  <c r="AB70" i="8"/>
  <c r="AA70" i="8"/>
  <c r="BA69" i="8"/>
  <c r="AZ69" i="8"/>
  <c r="AY69" i="8"/>
  <c r="AX69" i="8"/>
  <c r="AW69" i="8"/>
  <c r="AV69" i="8"/>
  <c r="AU69" i="8"/>
  <c r="AT69" i="8"/>
  <c r="AS69" i="8"/>
  <c r="AR69" i="8"/>
  <c r="AQ69" i="8"/>
  <c r="AP69" i="8"/>
  <c r="AO69" i="8"/>
  <c r="AN69" i="8"/>
  <c r="AM69" i="8"/>
  <c r="AL69" i="8"/>
  <c r="AK69" i="8"/>
  <c r="AJ69" i="8"/>
  <c r="AI69" i="8"/>
  <c r="AH69" i="8"/>
  <c r="AG69" i="8"/>
  <c r="AF69" i="8"/>
  <c r="AE69" i="8"/>
  <c r="AB69" i="8"/>
  <c r="AC69" i="8" s="1"/>
  <c r="AA69" i="8"/>
  <c r="BA68" i="8"/>
  <c r="AZ68" i="8"/>
  <c r="AY68" i="8"/>
  <c r="AX68" i="8"/>
  <c r="AW68" i="8"/>
  <c r="AV68" i="8"/>
  <c r="AU68" i="8"/>
  <c r="AT68" i="8"/>
  <c r="AS68" i="8"/>
  <c r="AR68" i="8"/>
  <c r="AQ68" i="8"/>
  <c r="AP68" i="8"/>
  <c r="AO68" i="8"/>
  <c r="AN68" i="8"/>
  <c r="AM68" i="8"/>
  <c r="AL68" i="8"/>
  <c r="AK68" i="8"/>
  <c r="AJ68" i="8"/>
  <c r="AI68" i="8"/>
  <c r="AH68" i="8"/>
  <c r="AG68" i="8"/>
  <c r="AF68" i="8"/>
  <c r="AE68" i="8"/>
  <c r="AB68" i="8"/>
  <c r="AC68" i="8" s="1"/>
  <c r="AA68" i="8"/>
  <c r="BA67" i="8"/>
  <c r="AZ67" i="8"/>
  <c r="AY67" i="8"/>
  <c r="AX67" i="8"/>
  <c r="AW67" i="8"/>
  <c r="AV67" i="8"/>
  <c r="AU67" i="8"/>
  <c r="AT67" i="8"/>
  <c r="AS67" i="8"/>
  <c r="AR67" i="8"/>
  <c r="AQ67" i="8"/>
  <c r="AP67" i="8"/>
  <c r="AO67" i="8"/>
  <c r="AN67" i="8"/>
  <c r="AM67" i="8"/>
  <c r="AL67" i="8"/>
  <c r="AK67" i="8"/>
  <c r="AJ67" i="8"/>
  <c r="AI67" i="8"/>
  <c r="AH67" i="8"/>
  <c r="AG67" i="8"/>
  <c r="AF67" i="8"/>
  <c r="AE67" i="8"/>
  <c r="AB67" i="8"/>
  <c r="AC67" i="8" s="1"/>
  <c r="AA67" i="8"/>
  <c r="BA66" i="8"/>
  <c r="AZ66" i="8"/>
  <c r="AY66" i="8"/>
  <c r="AX66" i="8"/>
  <c r="AW66" i="8"/>
  <c r="AV66" i="8"/>
  <c r="AU66" i="8"/>
  <c r="AT66" i="8"/>
  <c r="AS66" i="8"/>
  <c r="AR66" i="8"/>
  <c r="AQ66" i="8"/>
  <c r="AP66" i="8"/>
  <c r="AO66" i="8"/>
  <c r="AN66" i="8"/>
  <c r="AM66" i="8"/>
  <c r="AL66" i="8"/>
  <c r="AK66" i="8"/>
  <c r="AJ66" i="8"/>
  <c r="AI66" i="8"/>
  <c r="AH66" i="8"/>
  <c r="AG66" i="8"/>
  <c r="AF66" i="8"/>
  <c r="AE66" i="8"/>
  <c r="AC66" i="8"/>
  <c r="AB66" i="8"/>
  <c r="AA66" i="8"/>
  <c r="BA65" i="8"/>
  <c r="AZ65" i="8"/>
  <c r="AY65" i="8"/>
  <c r="AX65" i="8"/>
  <c r="AW65" i="8"/>
  <c r="AV65" i="8"/>
  <c r="AU65" i="8"/>
  <c r="AT65" i="8"/>
  <c r="AS65" i="8"/>
  <c r="AR65" i="8"/>
  <c r="AQ65" i="8"/>
  <c r="AP65" i="8"/>
  <c r="AO65" i="8"/>
  <c r="AN65" i="8"/>
  <c r="AM65" i="8"/>
  <c r="AL65" i="8"/>
  <c r="AK65" i="8"/>
  <c r="AJ65" i="8"/>
  <c r="AI65" i="8"/>
  <c r="AH65" i="8"/>
  <c r="AG65" i="8"/>
  <c r="AF65" i="8"/>
  <c r="AE65" i="8"/>
  <c r="AB65" i="8"/>
  <c r="AC65" i="8" s="1"/>
  <c r="AA65" i="8"/>
  <c r="BA64" i="8"/>
  <c r="AZ64" i="8"/>
  <c r="AY64" i="8"/>
  <c r="AX64" i="8"/>
  <c r="AW64" i="8"/>
  <c r="AV64" i="8"/>
  <c r="AU64" i="8"/>
  <c r="AT64" i="8"/>
  <c r="AS64" i="8"/>
  <c r="AR64" i="8"/>
  <c r="AQ64" i="8"/>
  <c r="AP64" i="8"/>
  <c r="AO64" i="8"/>
  <c r="AN64" i="8"/>
  <c r="AM64" i="8"/>
  <c r="AL64" i="8"/>
  <c r="AK64" i="8"/>
  <c r="AJ64" i="8"/>
  <c r="AI64" i="8"/>
  <c r="AH64" i="8"/>
  <c r="AG64" i="8"/>
  <c r="AF64" i="8"/>
  <c r="AE64" i="8"/>
  <c r="AB64" i="8"/>
  <c r="AC64" i="8" s="1"/>
  <c r="AA64" i="8"/>
  <c r="BA63" i="8"/>
  <c r="AZ63" i="8"/>
  <c r="AY63" i="8"/>
  <c r="AX63" i="8"/>
  <c r="AW63" i="8"/>
  <c r="AV63" i="8"/>
  <c r="AU63" i="8"/>
  <c r="AT63" i="8"/>
  <c r="AS63" i="8"/>
  <c r="AR63" i="8"/>
  <c r="AQ63" i="8"/>
  <c r="AP63" i="8"/>
  <c r="AO63" i="8"/>
  <c r="AN63" i="8"/>
  <c r="AM63" i="8"/>
  <c r="AL63" i="8"/>
  <c r="AK63" i="8"/>
  <c r="AJ63" i="8"/>
  <c r="AI63" i="8"/>
  <c r="AH63" i="8"/>
  <c r="AG63" i="8"/>
  <c r="AF63" i="8"/>
  <c r="AE63" i="8"/>
  <c r="AB63" i="8"/>
  <c r="AC63" i="8" s="1"/>
  <c r="AA63" i="8"/>
  <c r="BA62" i="8"/>
  <c r="AZ62" i="8"/>
  <c r="AY62" i="8"/>
  <c r="AX62" i="8"/>
  <c r="AW62" i="8"/>
  <c r="AV62" i="8"/>
  <c r="AU62" i="8"/>
  <c r="AT62" i="8"/>
  <c r="AS62" i="8"/>
  <c r="AR62" i="8"/>
  <c r="AQ62" i="8"/>
  <c r="AP62" i="8"/>
  <c r="AO62" i="8"/>
  <c r="AN62" i="8"/>
  <c r="AM62" i="8"/>
  <c r="AL62" i="8"/>
  <c r="AK62" i="8"/>
  <c r="AJ62" i="8"/>
  <c r="AI62" i="8"/>
  <c r="AH62" i="8"/>
  <c r="AG62" i="8"/>
  <c r="AF62" i="8"/>
  <c r="AE62" i="8"/>
  <c r="AC62" i="8"/>
  <c r="AB62" i="8"/>
  <c r="AA62" i="8"/>
  <c r="BA61" i="8"/>
  <c r="AZ61" i="8"/>
  <c r="AY61" i="8"/>
  <c r="AX61" i="8"/>
  <c r="AW61" i="8"/>
  <c r="AV61" i="8"/>
  <c r="AU61" i="8"/>
  <c r="AT61" i="8"/>
  <c r="AS61" i="8"/>
  <c r="AR61" i="8"/>
  <c r="AQ61" i="8"/>
  <c r="AP61" i="8"/>
  <c r="AO61" i="8"/>
  <c r="AN61" i="8"/>
  <c r="AM61" i="8"/>
  <c r="AL61" i="8"/>
  <c r="AK61" i="8"/>
  <c r="AJ61" i="8"/>
  <c r="AI61" i="8"/>
  <c r="AH61" i="8"/>
  <c r="AG61" i="8"/>
  <c r="AF61" i="8"/>
  <c r="AE61" i="8"/>
  <c r="AB61" i="8"/>
  <c r="AC61" i="8" s="1"/>
  <c r="AA61" i="8"/>
  <c r="BA60" i="8"/>
  <c r="AZ60" i="8"/>
  <c r="AY60" i="8"/>
  <c r="AX60" i="8"/>
  <c r="AW60" i="8"/>
  <c r="AV60" i="8"/>
  <c r="AU60" i="8"/>
  <c r="AT60" i="8"/>
  <c r="AS60" i="8"/>
  <c r="AR60" i="8"/>
  <c r="AQ60" i="8"/>
  <c r="AP60" i="8"/>
  <c r="AO60" i="8"/>
  <c r="AN60" i="8"/>
  <c r="AM60" i="8"/>
  <c r="AL60" i="8"/>
  <c r="AK60" i="8"/>
  <c r="AJ60" i="8"/>
  <c r="AI60" i="8"/>
  <c r="AH60" i="8"/>
  <c r="AG60" i="8"/>
  <c r="AF60" i="8"/>
  <c r="AE60" i="8"/>
  <c r="AB60" i="8"/>
  <c r="AC60" i="8" s="1"/>
  <c r="AA60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AE59" i="8"/>
  <c r="AB59" i="8"/>
  <c r="AC59" i="8" s="1"/>
  <c r="AA59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J58" i="8"/>
  <c r="AI58" i="8"/>
  <c r="AH58" i="8"/>
  <c r="AG58" i="8"/>
  <c r="AF58" i="8"/>
  <c r="AE58" i="8"/>
  <c r="AC58" i="8"/>
  <c r="AB58" i="8"/>
  <c r="AA58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AE57" i="8"/>
  <c r="AB57" i="8"/>
  <c r="AC57" i="8" s="1"/>
  <c r="AA57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AE56" i="8"/>
  <c r="AB56" i="8"/>
  <c r="AC56" i="8" s="1"/>
  <c r="AA56" i="8"/>
  <c r="BA55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AE55" i="8"/>
  <c r="AB55" i="8"/>
  <c r="AC55" i="8" s="1"/>
  <c r="AA55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C54" i="8"/>
  <c r="AB54" i="8"/>
  <c r="AA54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B53" i="8"/>
  <c r="AC53" i="8" s="1"/>
  <c r="AA53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B52" i="8"/>
  <c r="AC52" i="8" s="1"/>
  <c r="AA52" i="8"/>
  <c r="BA51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B51" i="8"/>
  <c r="AC51" i="8" s="1"/>
  <c r="AA51" i="8"/>
  <c r="BA50" i="8"/>
  <c r="AZ50" i="8"/>
  <c r="AY50" i="8"/>
  <c r="AX50" i="8"/>
  <c r="AW50" i="8"/>
  <c r="AV50" i="8"/>
  <c r="AU50" i="8"/>
  <c r="AT50" i="8"/>
  <c r="AS50" i="8"/>
  <c r="AR50" i="8"/>
  <c r="AQ50" i="8"/>
  <c r="AP50" i="8"/>
  <c r="AO50" i="8"/>
  <c r="AN50" i="8"/>
  <c r="AM50" i="8"/>
  <c r="AL50" i="8"/>
  <c r="AK50" i="8"/>
  <c r="AJ50" i="8"/>
  <c r="AI50" i="8"/>
  <c r="AH50" i="8"/>
  <c r="AG50" i="8"/>
  <c r="AF50" i="8"/>
  <c r="AE50" i="8"/>
  <c r="AC50" i="8"/>
  <c r="AB50" i="8"/>
  <c r="AA50" i="8"/>
  <c r="BA49" i="8"/>
  <c r="AZ49" i="8"/>
  <c r="AY49" i="8"/>
  <c r="AX49" i="8"/>
  <c r="AW49" i="8"/>
  <c r="AV49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AE49" i="8"/>
  <c r="AB49" i="8"/>
  <c r="AC49" i="8" s="1"/>
  <c r="AA49" i="8"/>
  <c r="BA48" i="8"/>
  <c r="AZ48" i="8"/>
  <c r="AY48" i="8"/>
  <c r="AX48" i="8"/>
  <c r="AW48" i="8"/>
  <c r="AV48" i="8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AE48" i="8"/>
  <c r="AB48" i="8"/>
  <c r="AC48" i="8" s="1"/>
  <c r="AA48" i="8"/>
  <c r="BA47" i="8"/>
  <c r="AZ47" i="8"/>
  <c r="AY47" i="8"/>
  <c r="AX47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B47" i="8"/>
  <c r="AC47" i="8" s="1"/>
  <c r="AA47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B46" i="8"/>
  <c r="AA46" i="8"/>
  <c r="AC46" i="8" s="1"/>
  <c r="BA45" i="8"/>
  <c r="AZ45" i="8"/>
  <c r="AY45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B45" i="8"/>
  <c r="AC45" i="8" s="1"/>
  <c r="AA45" i="8"/>
  <c r="BA44" i="8"/>
  <c r="AZ44" i="8"/>
  <c r="AY44" i="8"/>
  <c r="AX44" i="8"/>
  <c r="AW44" i="8"/>
  <c r="AV44" i="8"/>
  <c r="AU44" i="8"/>
  <c r="AT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AE44" i="8"/>
  <c r="AB44" i="8"/>
  <c r="AC44" i="8" s="1"/>
  <c r="AA44" i="8"/>
  <c r="BA43" i="8"/>
  <c r="AZ43" i="8"/>
  <c r="AY43" i="8"/>
  <c r="AX43" i="8"/>
  <c r="AW43" i="8"/>
  <c r="AV43" i="8"/>
  <c r="AU43" i="8"/>
  <c r="AT43" i="8"/>
  <c r="AS43" i="8"/>
  <c r="AR43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AE43" i="8"/>
  <c r="AB43" i="8"/>
  <c r="AC43" i="8" s="1"/>
  <c r="AA43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AE42" i="8"/>
  <c r="AB42" i="8"/>
  <c r="AA42" i="8"/>
  <c r="AC42" i="8" s="1"/>
  <c r="BA41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AF41" i="8"/>
  <c r="AE41" i="8"/>
  <c r="AB41" i="8"/>
  <c r="AC41" i="8" s="1"/>
  <c r="AA41" i="8"/>
  <c r="BA40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AF40" i="8"/>
  <c r="AE40" i="8"/>
  <c r="AB40" i="8"/>
  <c r="AC40" i="8" s="1"/>
  <c r="AA40" i="8"/>
  <c r="BA39" i="8"/>
  <c r="AZ39" i="8"/>
  <c r="AY39" i="8"/>
  <c r="AX39" i="8"/>
  <c r="AW39" i="8"/>
  <c r="AV39" i="8"/>
  <c r="AU39" i="8"/>
  <c r="AT39" i="8"/>
  <c r="AS39" i="8"/>
  <c r="AR39" i="8"/>
  <c r="AQ39" i="8"/>
  <c r="AP39" i="8"/>
  <c r="AO39" i="8"/>
  <c r="AN39" i="8"/>
  <c r="AM39" i="8"/>
  <c r="AL39" i="8"/>
  <c r="AK39" i="8"/>
  <c r="AJ39" i="8"/>
  <c r="AI39" i="8"/>
  <c r="AH39" i="8"/>
  <c r="AG39" i="8"/>
  <c r="AF39" i="8"/>
  <c r="AE39" i="8"/>
  <c r="AB39" i="8"/>
  <c r="AC39" i="8" s="1"/>
  <c r="AA39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E38" i="8"/>
  <c r="AB38" i="8"/>
  <c r="AA38" i="8"/>
  <c r="AC38" i="8" s="1"/>
  <c r="BA37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B37" i="8"/>
  <c r="AC37" i="8" s="1"/>
  <c r="AA37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B36" i="8"/>
  <c r="AC36" i="8" s="1"/>
  <c r="AA36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B35" i="8"/>
  <c r="AC35" i="8" s="1"/>
  <c r="AA35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B34" i="8"/>
  <c r="AA34" i="8"/>
  <c r="AC34" i="8" s="1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B33" i="8"/>
  <c r="AC33" i="8" s="1"/>
  <c r="AA33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B32" i="8"/>
  <c r="AC32" i="8" s="1"/>
  <c r="AA32" i="8"/>
  <c r="BA31" i="8"/>
  <c r="AZ31" i="8"/>
  <c r="AY31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B31" i="8"/>
  <c r="AC31" i="8" s="1"/>
  <c r="AA31" i="8"/>
  <c r="BA30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B30" i="8"/>
  <c r="AA30" i="8"/>
  <c r="AC30" i="8" s="1"/>
  <c r="BA29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B29" i="8"/>
  <c r="AC29" i="8" s="1"/>
  <c r="AA29" i="8"/>
  <c r="BA28" i="8"/>
  <c r="AZ28" i="8"/>
  <c r="AY28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B28" i="8"/>
  <c r="AC28" i="8" s="1"/>
  <c r="AA28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B27" i="8"/>
  <c r="AC27" i="8" s="1"/>
  <c r="AA27" i="8"/>
  <c r="BA26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B26" i="8"/>
  <c r="AA26" i="8"/>
  <c r="AC26" i="8" s="1"/>
  <c r="BA25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B25" i="8"/>
  <c r="AC25" i="8" s="1"/>
  <c r="AA25" i="8"/>
  <c r="BA24" i="8"/>
  <c r="AZ24" i="8"/>
  <c r="AY24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B24" i="8"/>
  <c r="AC24" i="8" s="1"/>
  <c r="AA24" i="8"/>
  <c r="BA23" i="8"/>
  <c r="AZ23" i="8"/>
  <c r="AY23" i="8"/>
  <c r="AX23" i="8"/>
  <c r="AW23" i="8"/>
  <c r="AV23" i="8"/>
  <c r="AU23" i="8"/>
  <c r="AT23" i="8"/>
  <c r="AS23" i="8"/>
  <c r="AR23" i="8"/>
  <c r="AQ23" i="8"/>
  <c r="AP23" i="8"/>
  <c r="AO23" i="8"/>
  <c r="AN23" i="8"/>
  <c r="AM23" i="8"/>
  <c r="AL23" i="8"/>
  <c r="AK23" i="8"/>
  <c r="AJ23" i="8"/>
  <c r="AI23" i="8"/>
  <c r="AH23" i="8"/>
  <c r="AG23" i="8"/>
  <c r="AF23" i="8"/>
  <c r="AE23" i="8"/>
  <c r="AB23" i="8"/>
  <c r="AC23" i="8" s="1"/>
  <c r="AA23" i="8"/>
  <c r="BA22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B22" i="8"/>
  <c r="AA22" i="8"/>
  <c r="AC22" i="8" s="1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B21" i="8"/>
  <c r="AC21" i="8" s="1"/>
  <c r="AA21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B20" i="8"/>
  <c r="AC20" i="8" s="1"/>
  <c r="AA20" i="8"/>
  <c r="BA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B19" i="8"/>
  <c r="AC19" i="8" s="1"/>
  <c r="AA19" i="8"/>
  <c r="BA18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B18" i="8"/>
  <c r="AA18" i="8"/>
  <c r="AC18" i="8" s="1"/>
  <c r="BA17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B17" i="8"/>
  <c r="AC17" i="8" s="1"/>
  <c r="AA17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B16" i="8"/>
  <c r="AC16" i="8" s="1"/>
  <c r="AA16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B15" i="8"/>
  <c r="AC15" i="8" s="1"/>
  <c r="AA15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B14" i="8"/>
  <c r="AA14" i="8"/>
  <c r="AC14" i="8" s="1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B13" i="8"/>
  <c r="AC13" i="8" s="1"/>
  <c r="AA13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B12" i="8"/>
  <c r="AC12" i="8" s="1"/>
  <c r="AA12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B11" i="8"/>
  <c r="AC11" i="8" s="1"/>
  <c r="AA11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B10" i="8"/>
  <c r="AA10" i="8"/>
  <c r="AC10" i="8" s="1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B9" i="8"/>
  <c r="AC9" i="8" s="1"/>
  <c r="AA9" i="8"/>
  <c r="BA8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B8" i="8"/>
  <c r="AC8" i="8" s="1"/>
  <c r="AA8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B7" i="8"/>
  <c r="AC7" i="8" s="1"/>
  <c r="AA7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B6" i="8"/>
  <c r="AA6" i="8"/>
  <c r="AC6" i="8" s="1"/>
  <c r="BA5" i="8"/>
  <c r="BA96" i="8" s="1"/>
  <c r="Z96" i="8" s="1"/>
  <c r="Z97" i="8" s="1"/>
  <c r="AZ5" i="8"/>
  <c r="AY5" i="8"/>
  <c r="AX5" i="8"/>
  <c r="AW5" i="8"/>
  <c r="AV5" i="8"/>
  <c r="AU5" i="8"/>
  <c r="AT5" i="8"/>
  <c r="AS5" i="8"/>
  <c r="AS96" i="8" s="1"/>
  <c r="R96" i="8" s="1"/>
  <c r="R97" i="8" s="1"/>
  <c r="AR5" i="8"/>
  <c r="AQ5" i="8"/>
  <c r="AP5" i="8"/>
  <c r="AO5" i="8"/>
  <c r="AN5" i="8"/>
  <c r="AM5" i="8"/>
  <c r="AL5" i="8"/>
  <c r="AK5" i="8"/>
  <c r="AK96" i="8" s="1"/>
  <c r="J96" i="8" s="1"/>
  <c r="J97" i="8" s="1"/>
  <c r="AJ5" i="8"/>
  <c r="AI5" i="8"/>
  <c r="AH5" i="8"/>
  <c r="AG5" i="8"/>
  <c r="AF5" i="8"/>
  <c r="AE5" i="8"/>
  <c r="AB5" i="8"/>
  <c r="AC5" i="8" s="1"/>
  <c r="AA5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B4" i="8"/>
  <c r="AC4" i="8" s="1"/>
  <c r="AA4" i="8"/>
  <c r="BA3" i="8"/>
  <c r="AZ3" i="8"/>
  <c r="AY3" i="8"/>
  <c r="AX3" i="8"/>
  <c r="AW3" i="8"/>
  <c r="AV3" i="8"/>
  <c r="AU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G3" i="8"/>
  <c r="AF3" i="8"/>
  <c r="AE3" i="8"/>
  <c r="AB3" i="8"/>
  <c r="AC3" i="8" s="1"/>
  <c r="AA3" i="8"/>
  <c r="BA2" i="8"/>
  <c r="AZ2" i="8"/>
  <c r="AZ96" i="8" s="1"/>
  <c r="Y96" i="8" s="1"/>
  <c r="Y97" i="8" s="1"/>
  <c r="AY2" i="8"/>
  <c r="AY96" i="8" s="1"/>
  <c r="X96" i="8" s="1"/>
  <c r="X97" i="8" s="1"/>
  <c r="AX2" i="8"/>
  <c r="AW2" i="8"/>
  <c r="AW96" i="8" s="1"/>
  <c r="V96" i="8" s="1"/>
  <c r="V97" i="8" s="1"/>
  <c r="AV2" i="8"/>
  <c r="AV96" i="8" s="1"/>
  <c r="U96" i="8" s="1"/>
  <c r="U97" i="8" s="1"/>
  <c r="AU2" i="8"/>
  <c r="AU96" i="8" s="1"/>
  <c r="T96" i="8" s="1"/>
  <c r="T97" i="8" s="1"/>
  <c r="AT2" i="8"/>
  <c r="AT96" i="8" s="1"/>
  <c r="S96" i="8" s="1"/>
  <c r="S97" i="8" s="1"/>
  <c r="AS2" i="8"/>
  <c r="AR2" i="8"/>
  <c r="AR96" i="8" s="1"/>
  <c r="Q96" i="8" s="1"/>
  <c r="Q97" i="8" s="1"/>
  <c r="AQ2" i="8"/>
  <c r="AQ96" i="8" s="1"/>
  <c r="P96" i="8" s="1"/>
  <c r="P97" i="8" s="1"/>
  <c r="AP2" i="8"/>
  <c r="AO2" i="8"/>
  <c r="AO96" i="8" s="1"/>
  <c r="N96" i="8" s="1"/>
  <c r="N97" i="8" s="1"/>
  <c r="AN2" i="8"/>
  <c r="AN96" i="8" s="1"/>
  <c r="M96" i="8" s="1"/>
  <c r="M97" i="8" s="1"/>
  <c r="AM2" i="8"/>
  <c r="AM96" i="8" s="1"/>
  <c r="L96" i="8" s="1"/>
  <c r="L97" i="8" s="1"/>
  <c r="AL2" i="8"/>
  <c r="AL96" i="8" s="1"/>
  <c r="K96" i="8" s="1"/>
  <c r="K97" i="8" s="1"/>
  <c r="AK2" i="8"/>
  <c r="AJ2" i="8"/>
  <c r="AJ96" i="8" s="1"/>
  <c r="I96" i="8" s="1"/>
  <c r="I97" i="8" s="1"/>
  <c r="AI2" i="8"/>
  <c r="AI96" i="8" s="1"/>
  <c r="H96" i="8" s="1"/>
  <c r="H97" i="8" s="1"/>
  <c r="AH2" i="8"/>
  <c r="AG2" i="8"/>
  <c r="AG96" i="8" s="1"/>
  <c r="F96" i="8" s="1"/>
  <c r="F97" i="8" s="1"/>
  <c r="AF2" i="8"/>
  <c r="AF96" i="8" s="1"/>
  <c r="E96" i="8" s="1"/>
  <c r="E97" i="8" s="1"/>
  <c r="AE2" i="8"/>
  <c r="AE96" i="8" s="1"/>
  <c r="D96" i="8" s="1"/>
  <c r="AB2" i="8"/>
  <c r="AA2" i="8"/>
  <c r="AC2" i="8" s="1"/>
  <c r="Z98" i="8" l="1"/>
  <c r="AC100" i="8"/>
  <c r="AC98" i="8"/>
  <c r="D97" i="8"/>
  <c r="AC97" i="8" s="1"/>
  <c r="AC96" i="8"/>
  <c r="AC93" i="9" l="1"/>
  <c r="AB80" i="9"/>
  <c r="AA80" i="9"/>
  <c r="AB59" i="9"/>
  <c r="AA59" i="9"/>
  <c r="AB86" i="9"/>
  <c r="AA86" i="9"/>
  <c r="AB82" i="9"/>
  <c r="AA82" i="9"/>
  <c r="AB27" i="9"/>
  <c r="AA27" i="9"/>
  <c r="AB12" i="9"/>
  <c r="AA12" i="9"/>
  <c r="AB87" i="9"/>
  <c r="AA87" i="9"/>
  <c r="AB72" i="9"/>
  <c r="AA72" i="9"/>
  <c r="AB47" i="9"/>
  <c r="AA47" i="9"/>
  <c r="AB58" i="9"/>
  <c r="AA58" i="9"/>
  <c r="AB21" i="9"/>
  <c r="AA21" i="9"/>
  <c r="AB28" i="9"/>
  <c r="AA28" i="9"/>
  <c r="AB68" i="9"/>
  <c r="AA68" i="9"/>
  <c r="AB84" i="9"/>
  <c r="AA84" i="9"/>
  <c r="AB78" i="9"/>
  <c r="AA78" i="9"/>
  <c r="AB73" i="9"/>
  <c r="AA73" i="9"/>
  <c r="AB5" i="9"/>
  <c r="AA5" i="9"/>
  <c r="AB7" i="9"/>
  <c r="AA7" i="9"/>
  <c r="AB55" i="9"/>
  <c r="AA55" i="9"/>
  <c r="AB37" i="9"/>
  <c r="AA37" i="9"/>
  <c r="AB69" i="9"/>
  <c r="AA69" i="9"/>
  <c r="AB65" i="9"/>
  <c r="AA65" i="9"/>
  <c r="AB88" i="9"/>
  <c r="AA88" i="9"/>
  <c r="AB32" i="9"/>
  <c r="AA32" i="9"/>
  <c r="AB63" i="9"/>
  <c r="AA63" i="9"/>
  <c r="AB29" i="9"/>
  <c r="AA29" i="9"/>
  <c r="AB48" i="9"/>
  <c r="AA48" i="9"/>
  <c r="AB52" i="9"/>
  <c r="AA52" i="9"/>
  <c r="AB33" i="9"/>
  <c r="AA33" i="9"/>
  <c r="AB62" i="9"/>
  <c r="AA62" i="9"/>
  <c r="AB43" i="9"/>
  <c r="AA43" i="9"/>
  <c r="AB38" i="9"/>
  <c r="AA38" i="9"/>
  <c r="AB81" i="9"/>
  <c r="AA81" i="9"/>
  <c r="AB51" i="9"/>
  <c r="AA51" i="9"/>
  <c r="AB41" i="9"/>
  <c r="AA41" i="9"/>
  <c r="AB20" i="9"/>
  <c r="AA20" i="9"/>
  <c r="AB74" i="9"/>
  <c r="AA74" i="9"/>
  <c r="AB4" i="9"/>
  <c r="AA4" i="9"/>
  <c r="AB64" i="9"/>
  <c r="AA64" i="9"/>
  <c r="AB76" i="9"/>
  <c r="AA76" i="9"/>
  <c r="AB56" i="9"/>
  <c r="AA56" i="9"/>
  <c r="AB13" i="9"/>
  <c r="AA13" i="9"/>
  <c r="AB16" i="9"/>
  <c r="AA16" i="9"/>
  <c r="AB22" i="9"/>
  <c r="AA22" i="9"/>
  <c r="AB18" i="9"/>
  <c r="AA18" i="9"/>
  <c r="AB67" i="9"/>
  <c r="AA67" i="9"/>
  <c r="AB15" i="9"/>
  <c r="AA15" i="9"/>
  <c r="AB70" i="9"/>
  <c r="AA70" i="9"/>
  <c r="AB31" i="9"/>
  <c r="AA31" i="9"/>
  <c r="AB66" i="9"/>
  <c r="AA66" i="9"/>
  <c r="AB19" i="9"/>
  <c r="AA19" i="9"/>
  <c r="AB46" i="9"/>
  <c r="AA46" i="9"/>
  <c r="AB54" i="9"/>
  <c r="AA54" i="9"/>
  <c r="AB45" i="9"/>
  <c r="AA45" i="9"/>
  <c r="AB25" i="9"/>
  <c r="AA25" i="9"/>
  <c r="AB34" i="9"/>
  <c r="AA34" i="9"/>
  <c r="AB71" i="9"/>
  <c r="AA71" i="9"/>
  <c r="AB49" i="9"/>
  <c r="AA49" i="9"/>
  <c r="AB30" i="9"/>
  <c r="AA30" i="9"/>
  <c r="AB11" i="9"/>
  <c r="AA11" i="9"/>
  <c r="AB8" i="9"/>
  <c r="AA8" i="9"/>
  <c r="AB42" i="9"/>
  <c r="AA42" i="9"/>
  <c r="AB14" i="9"/>
  <c r="AA14" i="9"/>
  <c r="AB44" i="9"/>
  <c r="AA44" i="9"/>
  <c r="AB23" i="9"/>
  <c r="AA23" i="9"/>
  <c r="AB26" i="9"/>
  <c r="AA26" i="9"/>
  <c r="AB53" i="9"/>
  <c r="AA53" i="9"/>
  <c r="AB24" i="9"/>
  <c r="AA24" i="9"/>
  <c r="AB75" i="9"/>
  <c r="AA75" i="9"/>
  <c r="AB35" i="9"/>
  <c r="AA35" i="9"/>
  <c r="AB9" i="9"/>
  <c r="AA9" i="9"/>
  <c r="AB50" i="9"/>
  <c r="AA50" i="9"/>
  <c r="AB6" i="9"/>
  <c r="AA6" i="9"/>
  <c r="AB10" i="9"/>
  <c r="AA10" i="9"/>
  <c r="AB60" i="9"/>
  <c r="AA60" i="9"/>
  <c r="AB3" i="9"/>
  <c r="AA3" i="9"/>
  <c r="AB2" i="9"/>
  <c r="AA2" i="9"/>
  <c r="AE2" i="9"/>
  <c r="AB17" i="9"/>
  <c r="AA17" i="9"/>
  <c r="AC69" i="9" l="1"/>
  <c r="AC65" i="9"/>
  <c r="AC72" i="9"/>
  <c r="AC63" i="9"/>
  <c r="AC58" i="9"/>
  <c r="AC47" i="9"/>
  <c r="AC68" i="9"/>
  <c r="AC78" i="9"/>
  <c r="AC74" i="9"/>
  <c r="AC43" i="9"/>
  <c r="AC62" i="9"/>
  <c r="AC82" i="9"/>
  <c r="AC55" i="9"/>
  <c r="AC86" i="9"/>
  <c r="AC37" i="9"/>
  <c r="AC52" i="9"/>
  <c r="AC87" i="9"/>
  <c r="AC76" i="9"/>
  <c r="AC73" i="9"/>
  <c r="AC41" i="9"/>
  <c r="AC56" i="9"/>
  <c r="AC84" i="9"/>
  <c r="AC81" i="9"/>
  <c r="AC64" i="9"/>
  <c r="AC88" i="9"/>
  <c r="AC13" i="9"/>
  <c r="AC26" i="9"/>
  <c r="AC66" i="9"/>
  <c r="AC33" i="9"/>
  <c r="AC51" i="9"/>
  <c r="AC27" i="9"/>
  <c r="AC22" i="9"/>
  <c r="AC7" i="9"/>
  <c r="AC28" i="9"/>
  <c r="AC4" i="9"/>
  <c r="AC80" i="9"/>
  <c r="AC49" i="9"/>
  <c r="AC29" i="9"/>
  <c r="AC10" i="9"/>
  <c r="AC5" i="9"/>
  <c r="AC32" i="9"/>
  <c r="AC12" i="9"/>
  <c r="AC20" i="9"/>
  <c r="AC48" i="9"/>
  <c r="AC60" i="9"/>
  <c r="AC53" i="9"/>
  <c r="AC30" i="9"/>
  <c r="AC19" i="9"/>
  <c r="AC16" i="9"/>
  <c r="AC44" i="9"/>
  <c r="AH89" i="9"/>
  <c r="AX89" i="9"/>
  <c r="W89" i="9" s="1"/>
  <c r="AC71" i="9"/>
  <c r="AT89" i="9"/>
  <c r="S89" i="9" s="1"/>
  <c r="AP89" i="9"/>
  <c r="O89" i="9" s="1"/>
  <c r="AL89" i="9"/>
  <c r="K89" i="9" s="1"/>
  <c r="AM89" i="9"/>
  <c r="L89" i="9" s="1"/>
  <c r="AN89" i="9"/>
  <c r="M89" i="9" s="1"/>
  <c r="AV89" i="9"/>
  <c r="U89" i="9" s="1"/>
  <c r="AC3" i="9"/>
  <c r="AC24" i="9"/>
  <c r="AC11" i="9"/>
  <c r="AC46" i="9"/>
  <c r="AU89" i="9"/>
  <c r="T89" i="9" s="1"/>
  <c r="AC75" i="9"/>
  <c r="AC54" i="9"/>
  <c r="AG89" i="9"/>
  <c r="F89" i="9" s="1"/>
  <c r="AW89" i="9"/>
  <c r="V89" i="9" s="1"/>
  <c r="AC8" i="9"/>
  <c r="AI89" i="9"/>
  <c r="H89" i="9" s="1"/>
  <c r="AQ89" i="9"/>
  <c r="P89" i="9" s="1"/>
  <c r="AY89" i="9"/>
  <c r="X89" i="9" s="1"/>
  <c r="AE89" i="9"/>
  <c r="D89" i="9" s="1"/>
  <c r="AO89" i="9"/>
  <c r="N89" i="9" s="1"/>
  <c r="AJ89" i="9"/>
  <c r="I89" i="9" s="1"/>
  <c r="AR89" i="9"/>
  <c r="Q89" i="9" s="1"/>
  <c r="AZ89" i="9"/>
  <c r="Y89" i="9" s="1"/>
  <c r="AC17" i="9"/>
  <c r="AK89" i="9"/>
  <c r="J89" i="9" s="1"/>
  <c r="AS89" i="9"/>
  <c r="R89" i="9" s="1"/>
  <c r="BA89" i="9"/>
  <c r="Z89" i="9" s="1"/>
  <c r="AC25" i="9"/>
  <c r="AC45" i="9"/>
  <c r="AC31" i="9"/>
  <c r="AC70" i="9"/>
  <c r="AC15" i="9"/>
  <c r="AC67" i="9"/>
  <c r="AC18" i="9"/>
  <c r="AC38" i="9"/>
  <c r="AC21" i="9"/>
  <c r="AC59" i="9"/>
  <c r="AC34" i="9"/>
  <c r="AC42" i="9"/>
  <c r="AC14" i="9"/>
  <c r="AC23" i="9"/>
  <c r="AC35" i="9"/>
  <c r="AC9" i="9"/>
  <c r="AC50" i="9"/>
  <c r="AC6" i="9"/>
  <c r="AC2" i="9"/>
  <c r="AF89" i="9"/>
  <c r="E89" i="9" s="1"/>
  <c r="Z90" i="9" l="1"/>
  <c r="Z94" i="9" s="1"/>
  <c r="Y90" i="9"/>
  <c r="Y94" i="9" s="1"/>
  <c r="X90" i="9"/>
  <c r="X94" i="9" s="1"/>
  <c r="W90" i="9"/>
  <c r="W94" i="9" s="1"/>
  <c r="V90" i="9"/>
  <c r="V94" i="9" s="1"/>
  <c r="U90" i="9"/>
  <c r="U94" i="9" s="1"/>
  <c r="T90" i="9"/>
  <c r="T94" i="9" s="1"/>
  <c r="S90" i="9"/>
  <c r="S94" i="9" s="1"/>
  <c r="R90" i="9"/>
  <c r="Q90" i="9"/>
  <c r="Q94" i="9" s="1"/>
  <c r="I90" i="9"/>
  <c r="I94" i="9" s="1"/>
  <c r="H90" i="9"/>
  <c r="H94" i="9" s="1"/>
  <c r="G90" i="9"/>
  <c r="G94" i="9" s="1"/>
  <c r="F90" i="9"/>
  <c r="F94" i="9" s="1"/>
  <c r="M90" i="9"/>
  <c r="M94" i="9" s="1"/>
  <c r="L90" i="9"/>
  <c r="L94" i="9" s="1"/>
  <c r="K90" i="9"/>
  <c r="K94" i="9" s="1"/>
  <c r="E90" i="9"/>
  <c r="E94" i="9" s="1"/>
  <c r="J90" i="9"/>
  <c r="J94" i="9" s="1"/>
  <c r="D90" i="9"/>
  <c r="D94" i="9" s="1"/>
  <c r="N90" i="9"/>
  <c r="N94" i="9" s="1"/>
  <c r="O90" i="9"/>
  <c r="O94" i="9" s="1"/>
  <c r="P90" i="9"/>
  <c r="P94" i="9" s="1"/>
  <c r="AC89" i="9"/>
  <c r="Z90" i="5" l="1"/>
  <c r="Y90" i="5"/>
  <c r="X90" i="5"/>
  <c r="W90" i="5"/>
  <c r="U90" i="5"/>
  <c r="T90" i="5"/>
  <c r="S90" i="5"/>
  <c r="R90" i="5"/>
  <c r="Q90" i="5"/>
  <c r="P90" i="5"/>
  <c r="O90" i="5"/>
  <c r="N90" i="5"/>
  <c r="L90" i="5"/>
  <c r="K90" i="5"/>
  <c r="J90" i="5"/>
  <c r="I90" i="5"/>
  <c r="H90" i="5"/>
  <c r="G90" i="5"/>
  <c r="F90" i="5"/>
  <c r="E90" i="5"/>
  <c r="D90" i="5"/>
  <c r="D91" i="5"/>
  <c r="AB95" i="6" l="1"/>
  <c r="AC95" i="6"/>
  <c r="AD95" i="6" s="1"/>
  <c r="AB94" i="6"/>
  <c r="AC94" i="6"/>
  <c r="AB93" i="6"/>
  <c r="AC93" i="6"/>
  <c r="AB92" i="6"/>
  <c r="AD92" i="6" s="1"/>
  <c r="AC92" i="6"/>
  <c r="AB91" i="6"/>
  <c r="AC91" i="6"/>
  <c r="AD91" i="6"/>
  <c r="AB90" i="6"/>
  <c r="AC90" i="6"/>
  <c r="AB89" i="6"/>
  <c r="AC89" i="6"/>
  <c r="AB88" i="6"/>
  <c r="AC88" i="6"/>
  <c r="AB87" i="6"/>
  <c r="AC87" i="6"/>
  <c r="AB86" i="6"/>
  <c r="AC86" i="6"/>
  <c r="AB85" i="6"/>
  <c r="AC85" i="6"/>
  <c r="AB84" i="6"/>
  <c r="AD84" i="6" s="1"/>
  <c r="AC84" i="6"/>
  <c r="AB83" i="6"/>
  <c r="AC83" i="6"/>
  <c r="AB82" i="6"/>
  <c r="AC82" i="6"/>
  <c r="AD82" i="6"/>
  <c r="AB81" i="6"/>
  <c r="AC81" i="6"/>
  <c r="AB80" i="6"/>
  <c r="AD80" i="6" s="1"/>
  <c r="AC80" i="6"/>
  <c r="AB79" i="6"/>
  <c r="AC79" i="6"/>
  <c r="AD79" i="6"/>
  <c r="AB78" i="6"/>
  <c r="AC78" i="6"/>
  <c r="AB77" i="6"/>
  <c r="AC77" i="6"/>
  <c r="AB76" i="6"/>
  <c r="AC76" i="6"/>
  <c r="AD76" i="6"/>
  <c r="AB75" i="6"/>
  <c r="AD75" i="6" s="1"/>
  <c r="AC75" i="6"/>
  <c r="AB74" i="6"/>
  <c r="AD74" i="6" s="1"/>
  <c r="AC74" i="6"/>
  <c r="AB73" i="6"/>
  <c r="AC73" i="6"/>
  <c r="AB72" i="6"/>
  <c r="AC72" i="6"/>
  <c r="AB71" i="6"/>
  <c r="AD71" i="6" s="1"/>
  <c r="AC71" i="6"/>
  <c r="AB70" i="6"/>
  <c r="AC70" i="6"/>
  <c r="AB69" i="6"/>
  <c r="AC69" i="6"/>
  <c r="AB68" i="6"/>
  <c r="AC68" i="6"/>
  <c r="AB67" i="6"/>
  <c r="AD67" i="6" s="1"/>
  <c r="AC67" i="6"/>
  <c r="AB66" i="6"/>
  <c r="AD66" i="6" s="1"/>
  <c r="AC66" i="6"/>
  <c r="AB65" i="6"/>
  <c r="AC65" i="6"/>
  <c r="AB64" i="6"/>
  <c r="AC64" i="6"/>
  <c r="AB63" i="6"/>
  <c r="AC63" i="6"/>
  <c r="AD63" i="6" s="1"/>
  <c r="AB62" i="6"/>
  <c r="AC62" i="6"/>
  <c r="AB61" i="6"/>
  <c r="AC61" i="6"/>
  <c r="AB60" i="6"/>
  <c r="AD60" i="6" s="1"/>
  <c r="AC60" i="6"/>
  <c r="AB59" i="6"/>
  <c r="AC59" i="6"/>
  <c r="AD59" i="6"/>
  <c r="AB58" i="6"/>
  <c r="AC58" i="6"/>
  <c r="AB57" i="6"/>
  <c r="AC57" i="6"/>
  <c r="AB56" i="6"/>
  <c r="AC56" i="6"/>
  <c r="AB55" i="6"/>
  <c r="AC55" i="6"/>
  <c r="AB54" i="6"/>
  <c r="AC54" i="6"/>
  <c r="AB53" i="6"/>
  <c r="AC53" i="6"/>
  <c r="AB52" i="6"/>
  <c r="AD52" i="6" s="1"/>
  <c r="AC52" i="6"/>
  <c r="AB51" i="6"/>
  <c r="AC51" i="6"/>
  <c r="AB50" i="6"/>
  <c r="AC50" i="6"/>
  <c r="AD50" i="6"/>
  <c r="AB49" i="6"/>
  <c r="AC49" i="6"/>
  <c r="AB48" i="6"/>
  <c r="AD48" i="6" s="1"/>
  <c r="AC48" i="6"/>
  <c r="AB47" i="6"/>
  <c r="AC47" i="6"/>
  <c r="AD47" i="6"/>
  <c r="AB46" i="6"/>
  <c r="AC46" i="6"/>
  <c r="AB45" i="6"/>
  <c r="AC45" i="6"/>
  <c r="AB44" i="6"/>
  <c r="AC44" i="6"/>
  <c r="AD44" i="6"/>
  <c r="AB43" i="6"/>
  <c r="AD43" i="6" s="1"/>
  <c r="AC43" i="6"/>
  <c r="AB42" i="6"/>
  <c r="AD42" i="6" s="1"/>
  <c r="AC42" i="6"/>
  <c r="AB41" i="6"/>
  <c r="AC41" i="6"/>
  <c r="AB40" i="6"/>
  <c r="AC40" i="6"/>
  <c r="AB39" i="6"/>
  <c r="AD39" i="6" s="1"/>
  <c r="AC39" i="6"/>
  <c r="AB38" i="6"/>
  <c r="AC38" i="6"/>
  <c r="AB37" i="6"/>
  <c r="AC37" i="6"/>
  <c r="AB36" i="6"/>
  <c r="AC36" i="6"/>
  <c r="AB35" i="6"/>
  <c r="AD35" i="6" s="1"/>
  <c r="AC35" i="6"/>
  <c r="AB34" i="6"/>
  <c r="AD34" i="6" s="1"/>
  <c r="AC34" i="6"/>
  <c r="AB33" i="6"/>
  <c r="AC33" i="6"/>
  <c r="AB32" i="6"/>
  <c r="AC32" i="6"/>
  <c r="AB31" i="6"/>
  <c r="AC31" i="6"/>
  <c r="AD31" i="6" s="1"/>
  <c r="AB30" i="6"/>
  <c r="AC30" i="6"/>
  <c r="AB29" i="6"/>
  <c r="AC29" i="6"/>
  <c r="AB28" i="6"/>
  <c r="AD28" i="6" s="1"/>
  <c r="AC28" i="6"/>
  <c r="AB27" i="6"/>
  <c r="AC27" i="6"/>
  <c r="AD27" i="6"/>
  <c r="AB26" i="6"/>
  <c r="AC26" i="6"/>
  <c r="AB25" i="6"/>
  <c r="AC25" i="6"/>
  <c r="AB24" i="6"/>
  <c r="AC24" i="6"/>
  <c r="AB23" i="6"/>
  <c r="AC23" i="6"/>
  <c r="AB22" i="6"/>
  <c r="AC22" i="6"/>
  <c r="AB21" i="6"/>
  <c r="AC21" i="6"/>
  <c r="AB20" i="6"/>
  <c r="AD20" i="6" s="1"/>
  <c r="AC20" i="6"/>
  <c r="AB19" i="6"/>
  <c r="AC19" i="6"/>
  <c r="AB18" i="6"/>
  <c r="AC18" i="6"/>
  <c r="AD18" i="6"/>
  <c r="AB17" i="6"/>
  <c r="AC17" i="6"/>
  <c r="AB16" i="6"/>
  <c r="AD16" i="6" s="1"/>
  <c r="AC16" i="6"/>
  <c r="AB15" i="6"/>
  <c r="AC15" i="6"/>
  <c r="AD15" i="6"/>
  <c r="AB14" i="6"/>
  <c r="AC14" i="6"/>
  <c r="AB13" i="6"/>
  <c r="AC13" i="6"/>
  <c r="AB12" i="6"/>
  <c r="AC12" i="6"/>
  <c r="AD12" i="6"/>
  <c r="AB11" i="6"/>
  <c r="AD11" i="6" s="1"/>
  <c r="AC11" i="6"/>
  <c r="AB10" i="6"/>
  <c r="AD10" i="6" s="1"/>
  <c r="AC10" i="6"/>
  <c r="AB9" i="6"/>
  <c r="AC9" i="6"/>
  <c r="AB8" i="6"/>
  <c r="AC8" i="6"/>
  <c r="AB7" i="6"/>
  <c r="AD7" i="6" s="1"/>
  <c r="AC7" i="6"/>
  <c r="AB6" i="6"/>
  <c r="AC6" i="6"/>
  <c r="AB5" i="6"/>
  <c r="AC5" i="6"/>
  <c r="AB4" i="6"/>
  <c r="AC4" i="6"/>
  <c r="AB3" i="6"/>
  <c r="AD3" i="6" s="1"/>
  <c r="AC3" i="6"/>
  <c r="AB2" i="6"/>
  <c r="AD2" i="6" s="1"/>
  <c r="AC2" i="6"/>
  <c r="A2" i="6"/>
  <c r="AA81" i="5"/>
  <c r="AB81" i="5"/>
  <c r="AA89" i="5"/>
  <c r="AB89" i="5"/>
  <c r="AA88" i="5"/>
  <c r="AC88" i="5" s="1"/>
  <c r="AB88" i="5"/>
  <c r="AA87" i="5"/>
  <c r="AB87" i="5"/>
  <c r="AA86" i="5"/>
  <c r="AB86" i="5"/>
  <c r="AC86" i="5"/>
  <c r="AA85" i="5"/>
  <c r="AB85" i="5"/>
  <c r="AA84" i="5"/>
  <c r="AB84" i="5"/>
  <c r="AA83" i="5"/>
  <c r="AB83" i="5"/>
  <c r="AA82" i="5"/>
  <c r="AB82" i="5"/>
  <c r="AA80" i="5"/>
  <c r="AB80" i="5"/>
  <c r="AA79" i="5"/>
  <c r="AB79" i="5"/>
  <c r="AA78" i="5"/>
  <c r="AB78" i="5"/>
  <c r="AC78" i="5"/>
  <c r="AA77" i="5"/>
  <c r="AB77" i="5"/>
  <c r="AA76" i="5"/>
  <c r="AC76" i="5" s="1"/>
  <c r="AB76" i="5"/>
  <c r="AA75" i="5"/>
  <c r="AB75" i="5"/>
  <c r="AA74" i="5"/>
  <c r="AB74" i="5"/>
  <c r="AC74" i="5"/>
  <c r="AA73" i="5"/>
  <c r="AB73" i="5"/>
  <c r="AA72" i="5"/>
  <c r="AB72" i="5"/>
  <c r="AA71" i="5"/>
  <c r="AB71" i="5"/>
  <c r="AC71" i="5"/>
  <c r="AA70" i="5"/>
  <c r="AB70" i="5"/>
  <c r="AA69" i="5"/>
  <c r="AC69" i="5" s="1"/>
  <c r="AB69" i="5"/>
  <c r="AA68" i="5"/>
  <c r="AB68" i="5"/>
  <c r="AA67" i="5"/>
  <c r="AB67" i="5"/>
  <c r="AA66" i="5"/>
  <c r="AC66" i="5" s="1"/>
  <c r="AB66" i="5"/>
  <c r="AA65" i="5"/>
  <c r="AB65" i="5"/>
  <c r="AA64" i="5"/>
  <c r="AB64" i="5"/>
  <c r="AA63" i="5"/>
  <c r="AB63" i="5"/>
  <c r="AA62" i="5"/>
  <c r="AC62" i="5" s="1"/>
  <c r="AB62" i="5"/>
  <c r="AA61" i="5"/>
  <c r="AC61" i="5" s="1"/>
  <c r="AB61" i="5"/>
  <c r="AA60" i="5"/>
  <c r="AB60" i="5"/>
  <c r="AA59" i="5"/>
  <c r="AB59" i="5"/>
  <c r="AA58" i="5"/>
  <c r="AC58" i="5" s="1"/>
  <c r="AB58" i="5"/>
  <c r="AA57" i="5"/>
  <c r="AB57" i="5"/>
  <c r="AA56" i="5"/>
  <c r="AB56" i="5"/>
  <c r="AA55" i="5"/>
  <c r="AB55" i="5"/>
  <c r="AA54" i="5"/>
  <c r="AC54" i="5" s="1"/>
  <c r="AB54" i="5"/>
  <c r="AA53" i="5"/>
  <c r="AC53" i="5" s="1"/>
  <c r="AB53" i="5"/>
  <c r="AA52" i="5"/>
  <c r="AB52" i="5"/>
  <c r="AA51" i="5"/>
  <c r="AB51" i="5"/>
  <c r="AA50" i="5"/>
  <c r="AB50" i="5"/>
  <c r="AA49" i="5"/>
  <c r="AB49" i="5"/>
  <c r="AA48" i="5"/>
  <c r="AB48" i="5"/>
  <c r="AA47" i="5"/>
  <c r="AB47" i="5"/>
  <c r="AA46" i="5"/>
  <c r="AB46" i="5"/>
  <c r="AC46" i="5" s="1"/>
  <c r="AA45" i="5"/>
  <c r="AB45" i="5"/>
  <c r="AA44" i="5"/>
  <c r="AB44" i="5"/>
  <c r="AA43" i="5"/>
  <c r="AB43" i="5"/>
  <c r="AA42" i="5"/>
  <c r="AC42" i="5" s="1"/>
  <c r="AB42" i="5"/>
  <c r="AA41" i="5"/>
  <c r="AB41" i="5"/>
  <c r="AA40" i="5"/>
  <c r="AB40" i="5"/>
  <c r="AA39" i="5"/>
  <c r="AB39" i="5"/>
  <c r="AC39" i="5" s="1"/>
  <c r="AA38" i="5"/>
  <c r="AB38" i="5"/>
  <c r="AA37" i="5"/>
  <c r="AB37" i="5"/>
  <c r="AA36" i="5"/>
  <c r="AB36" i="5"/>
  <c r="AA35" i="5"/>
  <c r="AB35" i="5"/>
  <c r="AA34" i="5"/>
  <c r="AB34" i="5"/>
  <c r="AA33" i="5"/>
  <c r="AB33" i="5"/>
  <c r="AA32" i="5"/>
  <c r="AB32" i="5"/>
  <c r="AA31" i="5"/>
  <c r="AB31" i="5"/>
  <c r="AA30" i="5"/>
  <c r="AB30" i="5"/>
  <c r="AA29" i="5"/>
  <c r="AB29" i="5"/>
  <c r="AA28" i="5"/>
  <c r="AB28" i="5"/>
  <c r="AA27" i="5"/>
  <c r="AB27" i="5"/>
  <c r="AA26" i="5"/>
  <c r="AB26" i="5"/>
  <c r="AA25" i="5"/>
  <c r="AB25" i="5"/>
  <c r="AA24" i="5"/>
  <c r="AB24" i="5"/>
  <c r="AA23" i="5"/>
  <c r="AC23" i="5" s="1"/>
  <c r="AB23" i="5"/>
  <c r="AA22" i="5"/>
  <c r="AB22" i="5"/>
  <c r="AA21" i="5"/>
  <c r="AB21" i="5"/>
  <c r="AC21" i="5"/>
  <c r="AA20" i="5"/>
  <c r="AB20" i="5"/>
  <c r="AA19" i="5"/>
  <c r="AB19" i="5"/>
  <c r="AA18" i="5"/>
  <c r="AB18" i="5"/>
  <c r="AA17" i="5"/>
  <c r="AB17" i="5"/>
  <c r="AA16" i="5"/>
  <c r="AB16" i="5"/>
  <c r="AA15" i="5"/>
  <c r="AB15" i="5"/>
  <c r="AA14" i="5"/>
  <c r="AB14" i="5"/>
  <c r="AC14" i="5"/>
  <c r="AA13" i="5"/>
  <c r="AB13" i="5"/>
  <c r="AA12" i="5"/>
  <c r="AC12" i="5" s="1"/>
  <c r="AB12" i="5"/>
  <c r="AA11" i="5"/>
  <c r="AB11" i="5"/>
  <c r="AA10" i="5"/>
  <c r="AB10" i="5"/>
  <c r="AC10" i="5"/>
  <c r="AA9" i="5"/>
  <c r="AB9" i="5"/>
  <c r="AA8" i="5"/>
  <c r="AB8" i="5"/>
  <c r="AA7" i="5"/>
  <c r="AB7" i="5"/>
  <c r="AC7" i="5"/>
  <c r="AA6" i="5"/>
  <c r="AB6" i="5"/>
  <c r="AA5" i="5"/>
  <c r="AC5" i="5" s="1"/>
  <c r="AB5" i="5"/>
  <c r="AA4" i="5"/>
  <c r="AB4" i="5"/>
  <c r="AA3" i="5"/>
  <c r="AB3" i="5"/>
  <c r="AA2" i="5"/>
  <c r="AC2" i="5" s="1"/>
  <c r="AB2" i="5"/>
  <c r="R92" i="5"/>
  <c r="L92" i="5"/>
  <c r="K92" i="5"/>
  <c r="AK91" i="5"/>
  <c r="F92" i="5"/>
  <c r="AE91" i="5"/>
  <c r="AH92" i="5"/>
  <c r="G92" i="5"/>
  <c r="P92" i="5" l="1"/>
  <c r="AH91" i="5"/>
  <c r="O92" i="5"/>
  <c r="AB90" i="5"/>
  <c r="AD17" i="6"/>
  <c r="AD49" i="6"/>
  <c r="AD81" i="6"/>
  <c r="AD64" i="6"/>
  <c r="AD33" i="6"/>
  <c r="AD65" i="6"/>
  <c r="AD32" i="6"/>
  <c r="AC29" i="5"/>
  <c r="AC37" i="5"/>
  <c r="AD4" i="6"/>
  <c r="AD36" i="6"/>
  <c r="AD90" i="6"/>
  <c r="AC22" i="5"/>
  <c r="AC26" i="5"/>
  <c r="AC30" i="5"/>
  <c r="AC34" i="5"/>
  <c r="AD19" i="6"/>
  <c r="AD23" i="6"/>
  <c r="AD51" i="6"/>
  <c r="AD55" i="6"/>
  <c r="AD83" i="6"/>
  <c r="AD87" i="6"/>
  <c r="AC44" i="5"/>
  <c r="AC55" i="5"/>
  <c r="AD26" i="6"/>
  <c r="AD58" i="6"/>
  <c r="AD68" i="6"/>
  <c r="AC13" i="5"/>
  <c r="AC70" i="5"/>
  <c r="AW91" i="5"/>
  <c r="X92" i="5"/>
  <c r="AC18" i="5"/>
  <c r="AC50" i="5"/>
  <c r="AC83" i="5"/>
  <c r="AC3" i="5"/>
  <c r="AC28" i="5"/>
  <c r="AR91" i="5"/>
  <c r="T92" i="5"/>
  <c r="W92" i="5"/>
  <c r="AC87" i="5"/>
  <c r="AC31" i="5"/>
  <c r="AC63" i="5"/>
  <c r="AC67" i="5"/>
  <c r="AC60" i="5"/>
  <c r="AC15" i="5"/>
  <c r="AC19" i="5"/>
  <c r="AC47" i="5"/>
  <c r="AC51" i="5"/>
  <c r="AC79" i="5"/>
  <c r="AC84" i="5"/>
  <c r="AC6" i="5"/>
  <c r="AC38" i="5"/>
  <c r="AC45" i="5"/>
  <c r="AC77" i="5"/>
  <c r="AC35" i="5"/>
  <c r="Z92" i="5"/>
  <c r="AI91" i="5"/>
  <c r="AC16" i="5"/>
  <c r="AD62" i="6"/>
  <c r="AC68" i="5"/>
  <c r="AD56" i="6"/>
  <c r="AJ91" i="5"/>
  <c r="AD21" i="6"/>
  <c r="AD53" i="6"/>
  <c r="AG91" i="5"/>
  <c r="J92" i="5"/>
  <c r="AN91" i="5"/>
  <c r="AQ91" i="5"/>
  <c r="Q92" i="5"/>
  <c r="AU91" i="5"/>
  <c r="AV91" i="5"/>
  <c r="AC11" i="5"/>
  <c r="AC27" i="5"/>
  <c r="AC43" i="5"/>
  <c r="AC59" i="5"/>
  <c r="AC75" i="5"/>
  <c r="AD9" i="6"/>
  <c r="AD25" i="6"/>
  <c r="AD41" i="6"/>
  <c r="AD57" i="6"/>
  <c r="AD73" i="6"/>
  <c r="AD89" i="6"/>
  <c r="AC48" i="5"/>
  <c r="AC80" i="5"/>
  <c r="AD30" i="6"/>
  <c r="AC96" i="6"/>
  <c r="AD8" i="6"/>
  <c r="AD40" i="6"/>
  <c r="AD72" i="6"/>
  <c r="AD88" i="6"/>
  <c r="AC33" i="5"/>
  <c r="AC65" i="5"/>
  <c r="AC82" i="5"/>
  <c r="AD85" i="6"/>
  <c r="AM91" i="5"/>
  <c r="M92" i="5"/>
  <c r="AO91" i="5"/>
  <c r="U92" i="5"/>
  <c r="AC8" i="5"/>
  <c r="AC24" i="5"/>
  <c r="AC40" i="5"/>
  <c r="AC56" i="5"/>
  <c r="AC72" i="5"/>
  <c r="AC89" i="5"/>
  <c r="AD6" i="6"/>
  <c r="AD22" i="6"/>
  <c r="AD38" i="6"/>
  <c r="AD54" i="6"/>
  <c r="AD70" i="6"/>
  <c r="AD86" i="6"/>
  <c r="AC32" i="5"/>
  <c r="Y92" i="5"/>
  <c r="AC20" i="5"/>
  <c r="AC52" i="5"/>
  <c r="AC85" i="5"/>
  <c r="AD24" i="6"/>
  <c r="S92" i="5"/>
  <c r="AC17" i="5"/>
  <c r="AC49" i="5"/>
  <c r="AD5" i="6"/>
  <c r="AD37" i="6"/>
  <c r="AD69" i="6"/>
  <c r="AL91" i="5"/>
  <c r="N92" i="5"/>
  <c r="AS91" i="5"/>
  <c r="AC64" i="5"/>
  <c r="AD14" i="6"/>
  <c r="AD46" i="6"/>
  <c r="AD78" i="6"/>
  <c r="AD94" i="6"/>
  <c r="AC4" i="5"/>
  <c r="AC36" i="5"/>
  <c r="AZ91" i="5"/>
  <c r="AC91" i="5"/>
  <c r="E92" i="5"/>
  <c r="AX91" i="5"/>
  <c r="AC9" i="5"/>
  <c r="AC25" i="5"/>
  <c r="AC41" i="5"/>
  <c r="AC57" i="5"/>
  <c r="AC73" i="5"/>
  <c r="AC81" i="5"/>
  <c r="AD13" i="6"/>
  <c r="AD29" i="6"/>
  <c r="AD45" i="6"/>
  <c r="AD61" i="6"/>
  <c r="AD77" i="6"/>
  <c r="AD93" i="6"/>
  <c r="H92" i="5"/>
  <c r="I92" i="5"/>
  <c r="AP91" i="5"/>
  <c r="AY91" i="5"/>
  <c r="AT91" i="5"/>
  <c r="D92" i="5"/>
  <c r="AF91" i="5"/>
  <c r="AC92" i="5" l="1"/>
</calcChain>
</file>

<file path=xl/sharedStrings.xml><?xml version="1.0" encoding="utf-8"?>
<sst xmlns="http://schemas.openxmlformats.org/spreadsheetml/2006/main" count="701" uniqueCount="250">
  <si>
    <t>Naam</t>
  </si>
  <si>
    <t>Totaal</t>
  </si>
  <si>
    <t>Jan van Oostrom</t>
  </si>
  <si>
    <t>Arno Vos</t>
  </si>
  <si>
    <t>Jeroen Verhoeven</t>
  </si>
  <si>
    <t>Egbert Vos</t>
  </si>
  <si>
    <t>Alfred Hartemink</t>
  </si>
  <si>
    <t>Aantal deelnemers</t>
  </si>
  <si>
    <t>Aantel keer</t>
  </si>
  <si>
    <t>Gem. score</t>
  </si>
  <si>
    <t>Mark Touwen</t>
  </si>
  <si>
    <t>Herman Baas</t>
  </si>
  <si>
    <t>Otto Berchem</t>
  </si>
  <si>
    <t>Jan van der Lelie</t>
  </si>
  <si>
    <t>Jan Tromp</t>
  </si>
  <si>
    <t>Michiel Verspuij</t>
  </si>
  <si>
    <t>Jelle Maarsse</t>
  </si>
  <si>
    <t>Cees de Wit</t>
  </si>
  <si>
    <t>Jo Thewessem</t>
  </si>
  <si>
    <t>Patrick Molenaars</t>
  </si>
  <si>
    <t>Frederik Muusse</t>
  </si>
  <si>
    <t>Theo van Duren</t>
  </si>
  <si>
    <t>Michiel Winthagen</t>
  </si>
  <si>
    <t>Matthijs Smit</t>
  </si>
  <si>
    <t>Ruud Verbeek</t>
  </si>
  <si>
    <t>Jock Hughson</t>
  </si>
  <si>
    <t>Jurgen van Bers</t>
  </si>
  <si>
    <t>Martyn Holmes</t>
  </si>
  <si>
    <t>Judith Jansma</t>
  </si>
  <si>
    <t>Jeroen Schalkwijk</t>
  </si>
  <si>
    <t>Johan van den Braber</t>
  </si>
  <si>
    <t>l</t>
  </si>
  <si>
    <t>Eric Rietveld</t>
  </si>
  <si>
    <t>Willard Gerritsen</t>
  </si>
  <si>
    <t>lid</t>
  </si>
  <si>
    <t>Dolf Kloosterziel</t>
  </si>
  <si>
    <t>Peter Visser</t>
  </si>
  <si>
    <t>Onbekend</t>
  </si>
  <si>
    <t>Opbrengst</t>
  </si>
  <si>
    <t xml:space="preserve"> </t>
  </si>
  <si>
    <t>Juup Bosman</t>
  </si>
  <si>
    <t>Serge van der Putten</t>
  </si>
  <si>
    <t>Wout Conijn</t>
  </si>
  <si>
    <t>Camiel Zwart</t>
  </si>
  <si>
    <t>Fiona Wissink</t>
  </si>
  <si>
    <t>Bas Boenders</t>
  </si>
  <si>
    <t>Frans van Lookeren</t>
  </si>
  <si>
    <t>Maarten Lindeboom</t>
  </si>
  <si>
    <t>Jeroen van Hoeijen</t>
  </si>
  <si>
    <t>Roel Gerritsen</t>
  </si>
  <si>
    <t>Peter van Esseveldt</t>
  </si>
  <si>
    <t>Ronny van de Water</t>
  </si>
  <si>
    <t>Bert Jan Hamer</t>
  </si>
  <si>
    <t>Eugene Moriarty</t>
  </si>
  <si>
    <t>Pico de Jager</t>
  </si>
  <si>
    <t>Lieuwe Hoekstra</t>
  </si>
  <si>
    <t>Ewout Hartemink</t>
  </si>
  <si>
    <t>Marc Altyzer</t>
  </si>
  <si>
    <t>Ton van 't Schip</t>
  </si>
  <si>
    <t>Arno Schrama</t>
  </si>
  <si>
    <t>Paul Bakker</t>
  </si>
  <si>
    <t>Jose de Jong</t>
  </si>
  <si>
    <t>Edwin Commandeur</t>
  </si>
  <si>
    <t>Bart Demeulenaere</t>
  </si>
  <si>
    <t>Willem Buchner</t>
  </si>
  <si>
    <t>Alex de Vries</t>
  </si>
  <si>
    <t>Marlin Burkunk</t>
  </si>
  <si>
    <t>Wietse Visser</t>
  </si>
  <si>
    <t>Erwin Bak</t>
  </si>
  <si>
    <t>Jamie Plevin</t>
  </si>
  <si>
    <t>Brendan Divall</t>
  </si>
  <si>
    <t>Gerald van de Ham</t>
  </si>
  <si>
    <t>Thijs Leijgraaf</t>
  </si>
  <si>
    <t>Mark Borck</t>
  </si>
  <si>
    <t>Wouter de Jonge</t>
  </si>
  <si>
    <t>Jorn Muller</t>
  </si>
  <si>
    <t>Jan Buisman</t>
  </si>
  <si>
    <t>Auke Broex</t>
  </si>
  <si>
    <t>Ronald Boerrigter</t>
  </si>
  <si>
    <t>Camiel</t>
  </si>
  <si>
    <t>Bertrand Hartemink</t>
  </si>
  <si>
    <t>Ted Berger</t>
  </si>
  <si>
    <t>Job Lutjens</t>
  </si>
  <si>
    <t>Ted niet betaald</t>
  </si>
  <si>
    <t>Casper van Bodegraven</t>
  </si>
  <si>
    <t>Nico Bakker</t>
  </si>
  <si>
    <t>Willem van Heerdt</t>
  </si>
  <si>
    <t>Rene Markus</t>
  </si>
  <si>
    <t>Jonathan Wallace</t>
  </si>
  <si>
    <t xml:space="preserve">positie </t>
  </si>
  <si>
    <t>Pierre Deen</t>
  </si>
  <si>
    <t>kassa</t>
  </si>
  <si>
    <t>Hanne van der Hoek</t>
  </si>
  <si>
    <t>Ronald Backer</t>
  </si>
  <si>
    <t>Rose Mentink</t>
  </si>
  <si>
    <t>Ruud van Borculo</t>
  </si>
  <si>
    <t>Bas Oude Elferink</t>
  </si>
  <si>
    <t>David Danner</t>
  </si>
  <si>
    <t>Simon Boeke</t>
  </si>
  <si>
    <t>Hans de Jong</t>
  </si>
  <si>
    <t>Paul Andriessen</t>
  </si>
  <si>
    <t>Plaats</t>
  </si>
  <si>
    <t>John Tromp</t>
  </si>
  <si>
    <t>Michael Breedt</t>
  </si>
  <si>
    <t>Ruud Borculo</t>
  </si>
  <si>
    <t>Michiel Verspui</t>
  </si>
  <si>
    <t>Jeroen Hamer</t>
  </si>
  <si>
    <t>Ronnie van de Water</t>
  </si>
  <si>
    <t>Jesse Hovestreijdt</t>
  </si>
  <si>
    <t>Rob van de Geest</t>
  </si>
  <si>
    <t>Koen de Groot</t>
  </si>
  <si>
    <t>Erik Rietveld</t>
  </si>
  <si>
    <t>Oisin Bugter</t>
  </si>
  <si>
    <t>Peter van de Toorn</t>
  </si>
  <si>
    <t>Jeroen Verlaan</t>
  </si>
  <si>
    <t>Marcel Witte</t>
  </si>
  <si>
    <t>Sandor Heman</t>
  </si>
  <si>
    <t>Aart de Vink</t>
  </si>
  <si>
    <t>Frederic Meershoek</t>
  </si>
  <si>
    <t>Joep Kamphuis</t>
  </si>
  <si>
    <t>Bart-Jan de Vink</t>
  </si>
  <si>
    <t>Cor Baas</t>
  </si>
  <si>
    <t>Jeroen Bosman</t>
  </si>
  <si>
    <t>Bart-Jan Hamer</t>
  </si>
  <si>
    <t>Bart-Jan van Barneveld</t>
  </si>
  <si>
    <t>Rikkert Hindriks</t>
  </si>
  <si>
    <t>Simon Polstra</t>
  </si>
  <si>
    <t>Pim Bonstra</t>
  </si>
  <si>
    <t>Astrid Schop</t>
  </si>
  <si>
    <t>Alain Roedoe</t>
  </si>
  <si>
    <t>Albert Woortman</t>
  </si>
  <si>
    <t>Arie Koops</t>
  </si>
  <si>
    <t>Ben Mouris</t>
  </si>
  <si>
    <t>Chris Heijer</t>
  </si>
  <si>
    <t>Daan Jacobs</t>
  </si>
  <si>
    <t>Dennis van der Manden</t>
  </si>
  <si>
    <t>Diek Groenewald</t>
  </si>
  <si>
    <t>Erik Lutjens</t>
  </si>
  <si>
    <t>Ewoud Hartemink</t>
  </si>
  <si>
    <t>Hugo Scherf</t>
  </si>
  <si>
    <t>Jalmar Boon</t>
  </si>
  <si>
    <t>Jamie van der Heijden</t>
  </si>
  <si>
    <t>Jeroen van Laan</t>
  </si>
  <si>
    <t>Joost Mouris</t>
  </si>
  <si>
    <t>Matthew Overste</t>
  </si>
  <si>
    <t>Max van de Water</t>
  </si>
  <si>
    <t>Roel Mouris</t>
  </si>
  <si>
    <t>Roemer Brandt</t>
  </si>
  <si>
    <t>Thomas Bell</t>
  </si>
  <si>
    <t>Tim Jacobs</t>
  </si>
  <si>
    <t>Ben Harmsen</t>
  </si>
  <si>
    <t>Wim Overeem</t>
  </si>
  <si>
    <t>Hugo Scherff</t>
  </si>
  <si>
    <t>Jamie Previn</t>
  </si>
  <si>
    <t>Rob van der Geest</t>
  </si>
  <si>
    <t>Etienne Kooreman</t>
  </si>
  <si>
    <t>Geeralt van den Ham</t>
  </si>
  <si>
    <t>Jan Willem van den Braber</t>
  </si>
  <si>
    <t>Pierre Rijninks</t>
  </si>
  <si>
    <t>Ronald van Wieringen</t>
  </si>
  <si>
    <t>Rick van Wieringen</t>
  </si>
  <si>
    <t>Ton van ´t Schip</t>
  </si>
  <si>
    <t>Overgemaakt</t>
  </si>
  <si>
    <t>x</t>
  </si>
  <si>
    <t>Marcel Klapwijk</t>
  </si>
  <si>
    <t>Marcel Janzing</t>
  </si>
  <si>
    <t>Johan van de Braber</t>
  </si>
  <si>
    <t>Bernard Schaap</t>
  </si>
  <si>
    <t>want ik reed niet mee</t>
  </si>
  <si>
    <t>Edwin van Kerkhof</t>
  </si>
  <si>
    <t>Ruben Tolkamp</t>
  </si>
  <si>
    <t>Casper Hermans</t>
  </si>
  <si>
    <t>Rob Schifferling</t>
  </si>
  <si>
    <t>Melvin Werkhoven</t>
  </si>
  <si>
    <t>Sander Jansen</t>
  </si>
  <si>
    <t>van Roen</t>
  </si>
  <si>
    <t>Sven Faber</t>
  </si>
  <si>
    <t>Ruud van Borkulo</t>
  </si>
  <si>
    <t>Jort de Boer</t>
  </si>
  <si>
    <t>Piet van den Toom</t>
  </si>
  <si>
    <t>Michaël van den Toom</t>
  </si>
  <si>
    <t>Peter Hormeijer</t>
  </si>
  <si>
    <t>Frank van Lookeren</t>
  </si>
  <si>
    <t>Piet van Gils</t>
  </si>
  <si>
    <t>Michiel Hulleman</t>
  </si>
  <si>
    <t>Martijn Klaassen</t>
  </si>
  <si>
    <t>Marius Kranendonk</t>
  </si>
  <si>
    <t>Afsluiting kosten</t>
  </si>
  <si>
    <t>Martinez</t>
  </si>
  <si>
    <t>Bloemen</t>
  </si>
  <si>
    <t>AH</t>
  </si>
  <si>
    <t>Ben Bos</t>
  </si>
  <si>
    <t>Jan Oliemans</t>
  </si>
  <si>
    <t>Erik Jan Bos</t>
  </si>
  <si>
    <t>Riejanne Markus</t>
  </si>
  <si>
    <t>Bianca Koning</t>
  </si>
  <si>
    <t>Imo Mulder</t>
  </si>
  <si>
    <t>Judith Jelsma</t>
  </si>
  <si>
    <t>Rob Dee</t>
  </si>
  <si>
    <t>Peter Giljam</t>
  </si>
  <si>
    <t>Aantal afstappers</t>
  </si>
  <si>
    <t>Frank van der Sman</t>
  </si>
  <si>
    <t>Jan de Leeuw</t>
  </si>
  <si>
    <t>Henk van Rossum</t>
  </si>
  <si>
    <t>Jan Jacob Beckeringh</t>
  </si>
  <si>
    <t>Duco Kaasjager</t>
  </si>
  <si>
    <t>Han Krebbers</t>
  </si>
  <si>
    <t>Michael de Vrind</t>
  </si>
  <si>
    <t>Yvette Broex</t>
  </si>
  <si>
    <t>Madeleen Hartemink</t>
  </si>
  <si>
    <t>Harry van der Scheur</t>
  </si>
  <si>
    <t>Timo Bergsma</t>
  </si>
  <si>
    <t>Lars Dekker</t>
  </si>
  <si>
    <t>Luuk Schoenmakers</t>
  </si>
  <si>
    <t xml:space="preserve">  </t>
  </si>
  <si>
    <t>Mark Duteweert</t>
  </si>
  <si>
    <t>Bas Duteweert</t>
  </si>
  <si>
    <t>Rikkert Pietersen</t>
  </si>
  <si>
    <t>Melvin Roerdink</t>
  </si>
  <si>
    <t>Roderik Egbrink</t>
  </si>
  <si>
    <t>Eric van Diemen</t>
  </si>
  <si>
    <t>Kasper Bijlsma</t>
  </si>
  <si>
    <t>George Visser</t>
  </si>
  <si>
    <t>Wouter Niks</t>
  </si>
  <si>
    <t>Prijzen</t>
  </si>
  <si>
    <t>Boodschappen</t>
  </si>
  <si>
    <t>Bekers</t>
  </si>
  <si>
    <t>Rob van Brakel</t>
  </si>
  <si>
    <t>Kim ten Wolde</t>
  </si>
  <si>
    <t>Nikola Banishki</t>
  </si>
  <si>
    <t>Gijs de Nooij</t>
  </si>
  <si>
    <t>Tom Koekkoek</t>
  </si>
  <si>
    <t>Sander van Ooj</t>
  </si>
  <si>
    <t>Martijn Schokking</t>
  </si>
  <si>
    <t>Gijs Liu</t>
  </si>
  <si>
    <t>Maarten v/d Sluis</t>
  </si>
  <si>
    <t>Mark Wencker-Borck</t>
  </si>
  <si>
    <t>Michael den Toom</t>
  </si>
  <si>
    <t>Randy James Odental</t>
  </si>
  <si>
    <t>Romario Jansen</t>
  </si>
  <si>
    <t>Nils Eekhof</t>
  </si>
  <si>
    <t>Leon Meijberg</t>
  </si>
  <si>
    <t>Paul Visser</t>
  </si>
  <si>
    <t>Sander Luijken</t>
  </si>
  <si>
    <t>Jan Jaap Grasso</t>
  </si>
  <si>
    <t>Maurice de Jong</t>
  </si>
  <si>
    <t>Peter Esseveldt</t>
  </si>
  <si>
    <t>Rik van Wieringen</t>
  </si>
  <si>
    <t>Diteu Mutsgers</t>
  </si>
  <si>
    <t>Coen Emmer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</si>
</sst>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8">
    <font>
      <sz val="10"/>
      <name val="MS Sans Serif"/>
    </font>
    <font>
      <sz val="10"/>
      <name val="Times New Roman"/>
      <family val="1"/>
    </font>
    <font>
      <sz val="7"/>
      <name val="Times New Roman"/>
      <family val="1"/>
    </font>
    <font>
      <sz val="8"/>
      <name val="MS Sans Serif"/>
      <family val="2"/>
    </font>
    <font>
      <sz val="10"/>
      <name val="Symeteo"/>
    </font>
    <font>
      <sz val="10"/>
      <name val="MS Sans Serif"/>
      <family val="2"/>
    </font>
    <font>
      <sz val="7"/>
      <name val="MS Sans Serif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0" xfId="0" applyFont="1" applyAlignment="1">
      <alignment textRotation="90"/>
    </xf>
    <xf numFmtId="0" fontId="1" fillId="0" borderId="0" xfId="0" applyFont="1"/>
    <xf numFmtId="0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/>
    </xf>
    <xf numFmtId="2" fontId="1" fillId="0" borderId="10" xfId="0" applyNumberFormat="1" applyFont="1" applyBorder="1" applyAlignment="1">
      <alignment textRotation="90"/>
    </xf>
    <xf numFmtId="2" fontId="1" fillId="0" borderId="11" xfId="0" applyNumberFormat="1" applyFont="1" applyBorder="1"/>
    <xf numFmtId="0" fontId="1" fillId="0" borderId="9" xfId="0" applyFont="1" applyBorder="1" applyAlignment="1">
      <alignment textRotation="90"/>
    </xf>
    <xf numFmtId="0" fontId="1" fillId="0" borderId="12" xfId="0" applyFont="1" applyBorder="1"/>
    <xf numFmtId="0" fontId="1" fillId="0" borderId="0" xfId="0" applyFont="1" applyBorder="1"/>
    <xf numFmtId="2" fontId="1" fillId="0" borderId="0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13" xfId="0" applyFont="1" applyBorder="1" applyAlignment="1">
      <alignment horizontal="center"/>
    </xf>
    <xf numFmtId="165" fontId="1" fillId="0" borderId="0" xfId="0" applyNumberFormat="1" applyFont="1" applyBorder="1"/>
    <xf numFmtId="1" fontId="1" fillId="0" borderId="0" xfId="0" applyNumberFormat="1" applyFont="1" applyBorder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/>
    <xf numFmtId="165" fontId="1" fillId="0" borderId="0" xfId="0" applyNumberFormat="1" applyFont="1"/>
    <xf numFmtId="165" fontId="1" fillId="0" borderId="0" xfId="0" applyNumberFormat="1" applyFont="1" applyAlignment="1">
      <alignment textRotation="90"/>
    </xf>
    <xf numFmtId="0" fontId="1" fillId="0" borderId="13" xfId="0" applyNumberFormat="1" applyFont="1" applyBorder="1" applyAlignment="1">
      <alignment horizontal="left"/>
    </xf>
    <xf numFmtId="0" fontId="1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7" xfId="0" applyNumberFormat="1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textRotation="90"/>
    </xf>
    <xf numFmtId="0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2" fontId="1" fillId="0" borderId="17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4" xfId="0" applyFont="1" applyBorder="1" applyAlignment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4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8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1" fillId="0" borderId="19" xfId="0" applyNumberFormat="1" applyFont="1" applyBorder="1"/>
    <xf numFmtId="0" fontId="1" fillId="0" borderId="1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5" fillId="0" borderId="0" xfId="0" applyFont="1"/>
    <xf numFmtId="0" fontId="1" fillId="0" borderId="12" xfId="0" applyFont="1" applyFill="1" applyBorder="1" applyAlignment="1"/>
    <xf numFmtId="0" fontId="1" fillId="0" borderId="13" xfId="0" applyNumberFormat="1" applyFont="1" applyBorder="1" applyAlignment="1"/>
    <xf numFmtId="2" fontId="3" fillId="0" borderId="0" xfId="0" applyNumberFormat="1" applyFont="1"/>
    <xf numFmtId="2" fontId="0" fillId="0" borderId="0" xfId="0" applyNumberFormat="1"/>
    <xf numFmtId="1" fontId="3" fillId="0" borderId="0" xfId="0" applyNumberFormat="1" applyFont="1"/>
    <xf numFmtId="0" fontId="1" fillId="0" borderId="7" xfId="0" applyFont="1" applyBorder="1"/>
    <xf numFmtId="0" fontId="1" fillId="0" borderId="22" xfId="0" applyFont="1" applyFill="1" applyBorder="1" applyAlignment="1">
      <alignment horizontal="center"/>
    </xf>
    <xf numFmtId="0" fontId="1" fillId="0" borderId="21" xfId="0" applyFont="1" applyBorder="1" applyAlignment="1"/>
    <xf numFmtId="0" fontId="1" fillId="0" borderId="7" xfId="0" applyFont="1" applyFill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2" fontId="6" fillId="0" borderId="0" xfId="0" applyNumberFormat="1" applyFont="1"/>
    <xf numFmtId="0" fontId="6" fillId="0" borderId="0" xfId="0" applyFont="1"/>
    <xf numFmtId="1" fontId="1" fillId="0" borderId="5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0" xfId="0" applyNumberFormat="1"/>
    <xf numFmtId="1" fontId="1" fillId="0" borderId="0" xfId="0" applyNumberFormat="1" applyFont="1" applyBorder="1" applyAlignment="1">
      <alignment horizontal="right" vertical="center"/>
    </xf>
    <xf numFmtId="1" fontId="6" fillId="0" borderId="0" xfId="0" applyNumberFormat="1" applyFont="1"/>
    <xf numFmtId="165" fontId="6" fillId="0" borderId="0" xfId="0" applyNumberFormat="1" applyFont="1"/>
    <xf numFmtId="1" fontId="1" fillId="0" borderId="12" xfId="0" applyNumberFormat="1" applyFont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1" fillId="0" borderId="23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1" fillId="0" borderId="27" xfId="0" applyNumberFormat="1" applyFont="1" applyBorder="1"/>
    <xf numFmtId="0" fontId="1" fillId="0" borderId="7" xfId="0" applyNumberFormat="1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6" xfId="0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Fill="1" applyBorder="1" applyAlignment="1"/>
    <xf numFmtId="1" fontId="2" fillId="0" borderId="0" xfId="0" applyNumberFormat="1" applyFont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right"/>
    </xf>
    <xf numFmtId="0" fontId="1" fillId="0" borderId="8" xfId="0" applyFont="1" applyFill="1" applyBorder="1" applyAlignment="1"/>
    <xf numFmtId="0" fontId="1" fillId="0" borderId="12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0"/>
  <sheetViews>
    <sheetView tabSelected="1" workbookViewId="0">
      <selection activeCell="C76" sqref="C76"/>
    </sheetView>
  </sheetViews>
  <sheetFormatPr defaultRowHeight="12.75"/>
  <cols>
    <col min="1" max="1" width="3.5703125" customWidth="1"/>
    <col min="2" max="2" width="17.140625" customWidth="1"/>
    <col min="3" max="3" width="5.28515625" customWidth="1"/>
    <col min="4" max="8" width="4.28515625" customWidth="1"/>
    <col min="9" max="9" width="0.85546875" customWidth="1"/>
    <col min="10" max="10" width="1" customWidth="1"/>
    <col min="11" max="11" width="1.140625" customWidth="1"/>
    <col min="12" max="26" width="4.28515625" customWidth="1"/>
    <col min="27" max="27" width="3.42578125" customWidth="1"/>
    <col min="28" max="28" width="2.7109375" customWidth="1"/>
    <col min="29" max="29" width="6.28515625" customWidth="1"/>
    <col min="30" max="30" width="2.7109375" customWidth="1"/>
    <col min="31" max="52" width="4.28515625" customWidth="1"/>
    <col min="53" max="53" width="5" customWidth="1"/>
  </cols>
  <sheetData>
    <row r="1" spans="1:53" ht="52.5" thickTop="1" thickBot="1">
      <c r="A1" s="1" t="s">
        <v>89</v>
      </c>
      <c r="B1" s="2" t="s">
        <v>0</v>
      </c>
      <c r="C1" s="2" t="s">
        <v>34</v>
      </c>
      <c r="D1" s="2">
        <v>41366</v>
      </c>
      <c r="E1" s="2">
        <v>41373</v>
      </c>
      <c r="F1" s="2">
        <v>41380</v>
      </c>
      <c r="G1" s="2">
        <v>41387</v>
      </c>
      <c r="H1" s="2">
        <v>41401</v>
      </c>
      <c r="I1" s="2">
        <v>41409</v>
      </c>
      <c r="J1" s="3">
        <v>41416</v>
      </c>
      <c r="K1" s="2">
        <v>41423</v>
      </c>
      <c r="L1" s="3">
        <v>41429</v>
      </c>
      <c r="M1" s="2">
        <v>41436</v>
      </c>
      <c r="N1" s="2">
        <v>41443</v>
      </c>
      <c r="O1" s="2">
        <v>41450</v>
      </c>
      <c r="P1" s="2">
        <v>41457</v>
      </c>
      <c r="Q1" s="2">
        <v>41464</v>
      </c>
      <c r="R1" s="2">
        <v>41471</v>
      </c>
      <c r="S1" s="2">
        <v>41472</v>
      </c>
      <c r="T1" s="2">
        <v>41479</v>
      </c>
      <c r="U1" s="3">
        <v>41486</v>
      </c>
      <c r="V1" s="2">
        <v>41493</v>
      </c>
      <c r="W1" s="2">
        <v>41500</v>
      </c>
      <c r="X1" s="3">
        <v>41507</v>
      </c>
      <c r="Y1" s="2">
        <v>41514</v>
      </c>
      <c r="Z1" s="2">
        <v>41521</v>
      </c>
      <c r="AA1" s="21" t="s">
        <v>1</v>
      </c>
      <c r="AB1" s="25" t="s">
        <v>8</v>
      </c>
      <c r="AC1" s="23" t="s">
        <v>9</v>
      </c>
      <c r="AD1" s="4"/>
      <c r="AE1" s="2">
        <v>41366</v>
      </c>
      <c r="AF1" s="2">
        <v>41373</v>
      </c>
      <c r="AG1" s="2">
        <v>41380</v>
      </c>
      <c r="AH1" s="2">
        <v>41387</v>
      </c>
      <c r="AI1" s="2">
        <v>41401</v>
      </c>
      <c r="AJ1" s="2">
        <v>41409</v>
      </c>
      <c r="AK1" s="3">
        <v>41416</v>
      </c>
      <c r="AL1" s="2">
        <v>41423</v>
      </c>
      <c r="AM1" s="3">
        <v>41429</v>
      </c>
      <c r="AN1" s="2">
        <v>41436</v>
      </c>
      <c r="AO1" s="2">
        <v>41443</v>
      </c>
      <c r="AP1" s="2">
        <v>41450</v>
      </c>
      <c r="AQ1" s="2">
        <v>41457</v>
      </c>
      <c r="AR1" s="2">
        <v>41464</v>
      </c>
      <c r="AS1" s="2">
        <v>41471</v>
      </c>
      <c r="AT1" s="2">
        <v>41472</v>
      </c>
      <c r="AU1" s="2">
        <v>41479</v>
      </c>
      <c r="AV1" s="3">
        <v>41486</v>
      </c>
      <c r="AW1" s="2">
        <v>41493</v>
      </c>
      <c r="AX1" s="2">
        <v>41500</v>
      </c>
      <c r="AY1" s="3">
        <v>41507</v>
      </c>
      <c r="AZ1" s="2">
        <v>41514</v>
      </c>
      <c r="BA1" s="2">
        <v>41521</v>
      </c>
    </row>
    <row r="2" spans="1:53" ht="13.5" thickTop="1">
      <c r="A2" s="6">
        <v>1</v>
      </c>
      <c r="B2" s="46" t="s">
        <v>43</v>
      </c>
      <c r="C2" s="47"/>
      <c r="D2" s="88">
        <v>10</v>
      </c>
      <c r="E2" s="47"/>
      <c r="F2" s="47">
        <v>10</v>
      </c>
      <c r="G2" s="47">
        <v>10</v>
      </c>
      <c r="H2" s="47">
        <v>10</v>
      </c>
      <c r="I2" s="47"/>
      <c r="J2" s="49"/>
      <c r="K2" s="47"/>
      <c r="L2" s="49">
        <v>10</v>
      </c>
      <c r="M2" s="47">
        <v>10</v>
      </c>
      <c r="N2" s="47">
        <v>10</v>
      </c>
      <c r="O2" s="47">
        <v>10</v>
      </c>
      <c r="P2" s="47">
        <v>10</v>
      </c>
      <c r="Q2" s="47">
        <v>10</v>
      </c>
      <c r="R2" s="47"/>
      <c r="S2" s="47"/>
      <c r="T2" s="47"/>
      <c r="U2" s="47"/>
      <c r="V2" s="49"/>
      <c r="W2" s="47"/>
      <c r="X2" s="47"/>
      <c r="Y2" s="49"/>
      <c r="Z2" s="47"/>
      <c r="AA2" s="89">
        <f t="shared" ref="AA2:AA33" si="0">SUM(D2:Z2)</f>
        <v>100</v>
      </c>
      <c r="AB2" s="89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10</v>
      </c>
      <c r="AC2" s="90">
        <f t="shared" ref="AC2:AC33" si="2">IF(AB2&gt;0,AA2/AB2,0)</f>
        <v>10</v>
      </c>
      <c r="AD2" s="5"/>
      <c r="AE2" s="37">
        <f t="shared" ref="AE2:AE65" si="3">IF(D2&gt;0,IF(ISBLANK(C2),3,2.5),0)</f>
        <v>3</v>
      </c>
      <c r="AF2" s="37">
        <f t="shared" ref="AF2:AF65" si="4">IF(E2&gt;0,IF(ISBLANK(C2),3,2.5),0)</f>
        <v>0</v>
      </c>
      <c r="AG2" s="37">
        <f t="shared" ref="AG2:AG65" si="5">IF(F2&gt;0,IF(ISBLANK(C2),3,2.5),0)</f>
        <v>3</v>
      </c>
      <c r="AH2" s="37">
        <f t="shared" ref="AH2:AH65" si="6">IF(G2&gt;0,IF(ISBLANK(C2),3,2.5),0)</f>
        <v>3</v>
      </c>
      <c r="AI2" s="37">
        <f t="shared" ref="AI2:AI65" si="7">IF(H2&gt;0,IF(ISBLANK(C2),3,2.5),0)</f>
        <v>3</v>
      </c>
      <c r="AJ2" s="37">
        <f t="shared" ref="AJ2:AJ65" si="8">IF(I2&gt;0,IF(ISBLANK(C2),3,2.5),0)</f>
        <v>0</v>
      </c>
      <c r="AK2" s="37">
        <f>IF(J2&gt;0,IF(ISBLANK(C2),3,2.5),0)</f>
        <v>0</v>
      </c>
      <c r="AL2" s="37">
        <f>IF(K2&gt;0,IF(ISBLANK(C2),3,2.5),0)</f>
        <v>0</v>
      </c>
      <c r="AM2" s="37">
        <f>IF(L2&gt;0,IF(ISBLANK(C2),3,2.5),0)</f>
        <v>3</v>
      </c>
      <c r="AN2" s="37">
        <f t="shared" ref="AN2:AN65" si="9">IF(M2&gt;0,IF(ISBLANK(C2),3,2.5),0)</f>
        <v>3</v>
      </c>
      <c r="AO2" s="37">
        <f t="shared" ref="AO2:AO65" si="10">IF(N2&gt;0,IF(ISBLANK(C2),3,2.5),0)</f>
        <v>3</v>
      </c>
      <c r="AP2" s="37">
        <f t="shared" ref="AP2:AP59" si="11">IF(O2&gt;0,IF(ISBLANK(C2),3,2.5),0)</f>
        <v>3</v>
      </c>
      <c r="AQ2" s="37">
        <f t="shared" ref="AQ2:AQ59" si="12">IF(P2&gt;0,IF(ISBLANK(C2),3,2.5),0)</f>
        <v>3</v>
      </c>
      <c r="AR2" s="37">
        <f t="shared" ref="AR2:AR65" si="13">IF(Q2&gt;0,IF(ISBLANK(C2),3,2.5),0)</f>
        <v>3</v>
      </c>
      <c r="AS2" s="37">
        <f t="shared" ref="AS2:AS65" si="14">IF(R2&gt;0,IF(ISBLANK(C2),3,2.5),0)</f>
        <v>0</v>
      </c>
      <c r="AT2" s="37">
        <f t="shared" ref="AT2:BA20" si="15">IF(S2&gt;0,IF(ISBLANK(R2),3,2.5),0)</f>
        <v>0</v>
      </c>
      <c r="AU2" s="37">
        <f t="shared" si="15"/>
        <v>0</v>
      </c>
      <c r="AV2" s="37">
        <f t="shared" si="15"/>
        <v>0</v>
      </c>
      <c r="AW2" s="37">
        <f t="shared" si="15"/>
        <v>0</v>
      </c>
      <c r="AX2" s="37">
        <f t="shared" si="15"/>
        <v>0</v>
      </c>
      <c r="AY2" s="37">
        <f t="shared" si="15"/>
        <v>0</v>
      </c>
      <c r="AZ2" s="37">
        <f t="shared" si="15"/>
        <v>0</v>
      </c>
      <c r="BA2" s="37">
        <f t="shared" si="15"/>
        <v>0</v>
      </c>
    </row>
    <row r="3" spans="1:53">
      <c r="A3" s="10">
        <v>2</v>
      </c>
      <c r="B3" s="7" t="s">
        <v>102</v>
      </c>
      <c r="C3" s="8"/>
      <c r="D3" s="78">
        <v>4</v>
      </c>
      <c r="E3" s="8"/>
      <c r="F3" s="8">
        <v>8</v>
      </c>
      <c r="G3" s="8">
        <v>2</v>
      </c>
      <c r="H3" s="8"/>
      <c r="I3" s="8"/>
      <c r="J3" s="9"/>
      <c r="K3" s="8"/>
      <c r="L3" s="9">
        <v>8</v>
      </c>
      <c r="M3" s="8">
        <v>6</v>
      </c>
      <c r="N3" s="8"/>
      <c r="O3" s="8">
        <v>8</v>
      </c>
      <c r="P3" s="8">
        <v>8</v>
      </c>
      <c r="Q3" s="8">
        <v>8</v>
      </c>
      <c r="R3" s="8"/>
      <c r="S3" s="8"/>
      <c r="T3" s="8"/>
      <c r="U3" s="8"/>
      <c r="V3" s="9"/>
      <c r="W3" s="8"/>
      <c r="X3" s="8"/>
      <c r="Y3" s="9"/>
      <c r="Z3" s="8"/>
      <c r="AA3" s="12">
        <f t="shared" si="0"/>
        <v>52</v>
      </c>
      <c r="AB3" s="22">
        <f t="shared" si="1"/>
        <v>8</v>
      </c>
      <c r="AC3" s="24">
        <f t="shared" si="2"/>
        <v>6.5</v>
      </c>
      <c r="AD3" s="5"/>
      <c r="AE3" s="37">
        <f t="shared" si="3"/>
        <v>3</v>
      </c>
      <c r="AF3" s="37">
        <f t="shared" si="4"/>
        <v>0</v>
      </c>
      <c r="AG3" s="37">
        <f t="shared" si="5"/>
        <v>3</v>
      </c>
      <c r="AH3" s="37">
        <f t="shared" si="6"/>
        <v>3</v>
      </c>
      <c r="AI3" s="37">
        <f t="shared" si="7"/>
        <v>0</v>
      </c>
      <c r="AJ3" s="37">
        <f t="shared" si="8"/>
        <v>0</v>
      </c>
      <c r="AK3" s="37">
        <f t="shared" ref="AK3:AK66" si="16">IF(J3&gt;0,IF(ISBLANK(C3),3,2.5),0)</f>
        <v>0</v>
      </c>
      <c r="AL3" s="37">
        <f t="shared" ref="AL3:AL66" si="17">IF(K3&gt;0,IF(ISBLANK(C3),3,2.5),0)</f>
        <v>0</v>
      </c>
      <c r="AM3" s="37">
        <f t="shared" ref="AM3:AM66" si="18">IF(L3&gt;0,IF(ISBLANK(C3),3,2.5),0)</f>
        <v>3</v>
      </c>
      <c r="AN3" s="37">
        <f t="shared" si="9"/>
        <v>3</v>
      </c>
      <c r="AO3" s="37">
        <f t="shared" si="10"/>
        <v>0</v>
      </c>
      <c r="AP3" s="37">
        <f t="shared" si="11"/>
        <v>3</v>
      </c>
      <c r="AQ3" s="37">
        <f t="shared" si="12"/>
        <v>3</v>
      </c>
      <c r="AR3" s="37">
        <f t="shared" si="13"/>
        <v>3</v>
      </c>
      <c r="AS3" s="37">
        <f t="shared" si="14"/>
        <v>0</v>
      </c>
      <c r="AT3" s="37">
        <f t="shared" si="15"/>
        <v>0</v>
      </c>
      <c r="AU3" s="37">
        <f t="shared" si="15"/>
        <v>0</v>
      </c>
      <c r="AV3" s="37">
        <f t="shared" si="15"/>
        <v>0</v>
      </c>
      <c r="AW3" s="37">
        <f t="shared" si="15"/>
        <v>0</v>
      </c>
      <c r="AX3" s="37">
        <f t="shared" si="15"/>
        <v>0</v>
      </c>
      <c r="AY3" s="37">
        <f t="shared" si="15"/>
        <v>0</v>
      </c>
      <c r="AZ3" s="37">
        <f t="shared" si="15"/>
        <v>0</v>
      </c>
      <c r="BA3" s="37">
        <f t="shared" si="15"/>
        <v>0</v>
      </c>
    </row>
    <row r="4" spans="1:53">
      <c r="A4" s="6">
        <v>3</v>
      </c>
      <c r="B4" s="7" t="s">
        <v>19</v>
      </c>
      <c r="C4" s="8" t="s">
        <v>163</v>
      </c>
      <c r="D4" s="78">
        <v>5</v>
      </c>
      <c r="E4" s="8">
        <v>10</v>
      </c>
      <c r="F4" s="8">
        <v>6</v>
      </c>
      <c r="G4" s="8">
        <v>8</v>
      </c>
      <c r="H4" s="8">
        <v>8</v>
      </c>
      <c r="I4" s="8"/>
      <c r="J4" s="9"/>
      <c r="K4" s="8"/>
      <c r="L4" s="9">
        <v>2</v>
      </c>
      <c r="M4" s="8">
        <v>2</v>
      </c>
      <c r="N4" s="8">
        <v>3</v>
      </c>
      <c r="O4" s="8"/>
      <c r="P4" s="8"/>
      <c r="Q4" s="8"/>
      <c r="R4" s="8"/>
      <c r="S4" s="8"/>
      <c r="T4" s="8"/>
      <c r="U4" s="8"/>
      <c r="V4" s="9"/>
      <c r="W4" s="8"/>
      <c r="X4" s="8"/>
      <c r="Y4" s="9"/>
      <c r="Z4" s="8"/>
      <c r="AA4" s="12">
        <f t="shared" si="0"/>
        <v>44</v>
      </c>
      <c r="AB4" s="22">
        <f t="shared" si="1"/>
        <v>8</v>
      </c>
      <c r="AC4" s="24">
        <f t="shared" si="2"/>
        <v>5.5</v>
      </c>
      <c r="AD4" s="5"/>
      <c r="AE4" s="37">
        <f t="shared" si="3"/>
        <v>2.5</v>
      </c>
      <c r="AF4" s="37">
        <f t="shared" si="4"/>
        <v>2.5</v>
      </c>
      <c r="AG4" s="37">
        <f t="shared" si="5"/>
        <v>2.5</v>
      </c>
      <c r="AH4" s="37">
        <f t="shared" si="6"/>
        <v>2.5</v>
      </c>
      <c r="AI4" s="37">
        <f t="shared" si="7"/>
        <v>2.5</v>
      </c>
      <c r="AJ4" s="37">
        <f t="shared" si="8"/>
        <v>0</v>
      </c>
      <c r="AK4" s="37">
        <f t="shared" si="16"/>
        <v>0</v>
      </c>
      <c r="AL4" s="37">
        <f t="shared" si="17"/>
        <v>0</v>
      </c>
      <c r="AM4" s="37">
        <f t="shared" si="18"/>
        <v>2.5</v>
      </c>
      <c r="AN4" s="37">
        <f t="shared" si="9"/>
        <v>2.5</v>
      </c>
      <c r="AO4" s="37">
        <f t="shared" si="10"/>
        <v>2.5</v>
      </c>
      <c r="AP4" s="37">
        <f t="shared" si="11"/>
        <v>0</v>
      </c>
      <c r="AQ4" s="37">
        <f t="shared" si="12"/>
        <v>0</v>
      </c>
      <c r="AR4" s="37">
        <f t="shared" si="13"/>
        <v>0</v>
      </c>
      <c r="AS4" s="37">
        <f t="shared" si="14"/>
        <v>0</v>
      </c>
      <c r="AT4" s="37">
        <f t="shared" si="15"/>
        <v>0</v>
      </c>
      <c r="AU4" s="37">
        <f t="shared" si="15"/>
        <v>0</v>
      </c>
      <c r="AV4" s="37">
        <f t="shared" si="15"/>
        <v>0</v>
      </c>
      <c r="AW4" s="37">
        <f t="shared" si="15"/>
        <v>0</v>
      </c>
      <c r="AX4" s="37">
        <f t="shared" si="15"/>
        <v>0</v>
      </c>
      <c r="AY4" s="37">
        <f t="shared" si="15"/>
        <v>0</v>
      </c>
      <c r="AZ4" s="37">
        <f t="shared" si="15"/>
        <v>0</v>
      </c>
      <c r="BA4" s="37">
        <f t="shared" si="15"/>
        <v>0</v>
      </c>
    </row>
    <row r="5" spans="1:53">
      <c r="A5" s="6">
        <v>4</v>
      </c>
      <c r="B5" s="7" t="s">
        <v>121</v>
      </c>
      <c r="C5" s="8" t="s">
        <v>163</v>
      </c>
      <c r="D5" s="78">
        <v>2</v>
      </c>
      <c r="E5" s="8"/>
      <c r="F5" s="8">
        <v>5</v>
      </c>
      <c r="G5" s="8">
        <v>5</v>
      </c>
      <c r="H5" s="8">
        <v>5</v>
      </c>
      <c r="I5" s="8"/>
      <c r="J5" s="9"/>
      <c r="K5" s="8"/>
      <c r="L5" s="9">
        <v>5</v>
      </c>
      <c r="M5" s="8">
        <v>5</v>
      </c>
      <c r="N5" s="8">
        <v>2</v>
      </c>
      <c r="O5" s="8">
        <v>5</v>
      </c>
      <c r="P5" s="8">
        <v>6</v>
      </c>
      <c r="Q5" s="8">
        <v>2</v>
      </c>
      <c r="R5" s="8"/>
      <c r="S5" s="8"/>
      <c r="T5" s="8"/>
      <c r="U5" s="8"/>
      <c r="V5" s="9"/>
      <c r="W5" s="8"/>
      <c r="X5" s="8"/>
      <c r="Y5" s="9"/>
      <c r="Z5" s="8"/>
      <c r="AA5" s="12">
        <f t="shared" si="0"/>
        <v>42</v>
      </c>
      <c r="AB5" s="22">
        <f t="shared" si="1"/>
        <v>10</v>
      </c>
      <c r="AC5" s="24">
        <f t="shared" si="2"/>
        <v>4.2</v>
      </c>
      <c r="AD5" s="5"/>
      <c r="AE5" s="37">
        <f t="shared" si="3"/>
        <v>2.5</v>
      </c>
      <c r="AF5" s="37">
        <f t="shared" si="4"/>
        <v>0</v>
      </c>
      <c r="AG5" s="37">
        <f t="shared" si="5"/>
        <v>2.5</v>
      </c>
      <c r="AH5" s="37">
        <f t="shared" si="6"/>
        <v>2.5</v>
      </c>
      <c r="AI5" s="37">
        <f t="shared" si="7"/>
        <v>2.5</v>
      </c>
      <c r="AJ5" s="37">
        <f t="shared" si="8"/>
        <v>0</v>
      </c>
      <c r="AK5" s="37">
        <f t="shared" si="16"/>
        <v>0</v>
      </c>
      <c r="AL5" s="37">
        <f t="shared" si="17"/>
        <v>0</v>
      </c>
      <c r="AM5" s="37">
        <f t="shared" si="18"/>
        <v>2.5</v>
      </c>
      <c r="AN5" s="37">
        <f t="shared" si="9"/>
        <v>2.5</v>
      </c>
      <c r="AO5" s="37">
        <f t="shared" si="10"/>
        <v>2.5</v>
      </c>
      <c r="AP5" s="37">
        <f t="shared" si="11"/>
        <v>2.5</v>
      </c>
      <c r="AQ5" s="37">
        <f t="shared" si="12"/>
        <v>2.5</v>
      </c>
      <c r="AR5" s="37">
        <f t="shared" si="13"/>
        <v>2.5</v>
      </c>
      <c r="AS5" s="37">
        <f t="shared" si="14"/>
        <v>0</v>
      </c>
      <c r="AT5" s="37">
        <f t="shared" si="15"/>
        <v>0</v>
      </c>
      <c r="AU5" s="37">
        <f t="shared" si="15"/>
        <v>0</v>
      </c>
      <c r="AV5" s="37">
        <f t="shared" si="15"/>
        <v>0</v>
      </c>
      <c r="AW5" s="37">
        <f t="shared" si="15"/>
        <v>0</v>
      </c>
      <c r="AX5" s="37">
        <f t="shared" si="15"/>
        <v>0</v>
      </c>
      <c r="AY5" s="37">
        <f t="shared" si="15"/>
        <v>0</v>
      </c>
      <c r="AZ5" s="37">
        <f t="shared" si="15"/>
        <v>0</v>
      </c>
      <c r="BA5" s="37">
        <f t="shared" si="15"/>
        <v>0</v>
      </c>
    </row>
    <row r="6" spans="1:53">
      <c r="A6" s="10">
        <v>5</v>
      </c>
      <c r="B6" s="7" t="s">
        <v>55</v>
      </c>
      <c r="C6" s="8" t="s">
        <v>163</v>
      </c>
      <c r="D6" s="78">
        <v>3</v>
      </c>
      <c r="E6" s="8"/>
      <c r="F6" s="8">
        <v>4</v>
      </c>
      <c r="G6" s="8">
        <v>4</v>
      </c>
      <c r="H6" s="8">
        <v>3</v>
      </c>
      <c r="I6" s="8"/>
      <c r="J6" s="9"/>
      <c r="K6" s="8"/>
      <c r="L6" s="9">
        <v>2</v>
      </c>
      <c r="M6" s="8">
        <v>2</v>
      </c>
      <c r="N6" s="8">
        <v>2</v>
      </c>
      <c r="O6" s="8">
        <v>2</v>
      </c>
      <c r="P6" s="8">
        <v>5</v>
      </c>
      <c r="Q6" s="8">
        <v>2</v>
      </c>
      <c r="R6" s="8"/>
      <c r="S6" s="8"/>
      <c r="T6" s="8"/>
      <c r="U6" s="8"/>
      <c r="V6" s="9"/>
      <c r="W6" s="8"/>
      <c r="X6" s="8"/>
      <c r="Y6" s="9"/>
      <c r="Z6" s="8"/>
      <c r="AA6" s="12">
        <f t="shared" si="0"/>
        <v>29</v>
      </c>
      <c r="AB6" s="22">
        <f t="shared" si="1"/>
        <v>10</v>
      </c>
      <c r="AC6" s="24">
        <f t="shared" si="2"/>
        <v>2.9</v>
      </c>
      <c r="AD6" s="5"/>
      <c r="AE6" s="37">
        <f t="shared" si="3"/>
        <v>2.5</v>
      </c>
      <c r="AF6" s="37">
        <f t="shared" si="4"/>
        <v>0</v>
      </c>
      <c r="AG6" s="37">
        <f t="shared" si="5"/>
        <v>2.5</v>
      </c>
      <c r="AH6" s="37">
        <f t="shared" si="6"/>
        <v>2.5</v>
      </c>
      <c r="AI6" s="37">
        <f t="shared" si="7"/>
        <v>2.5</v>
      </c>
      <c r="AJ6" s="37">
        <f t="shared" si="8"/>
        <v>0</v>
      </c>
      <c r="AK6" s="37">
        <f t="shared" si="16"/>
        <v>0</v>
      </c>
      <c r="AL6" s="37">
        <f t="shared" si="17"/>
        <v>0</v>
      </c>
      <c r="AM6" s="37">
        <f t="shared" si="18"/>
        <v>2.5</v>
      </c>
      <c r="AN6" s="37">
        <f t="shared" si="9"/>
        <v>2.5</v>
      </c>
      <c r="AO6" s="37">
        <f t="shared" si="10"/>
        <v>2.5</v>
      </c>
      <c r="AP6" s="37">
        <f t="shared" si="11"/>
        <v>2.5</v>
      </c>
      <c r="AQ6" s="37">
        <f t="shared" si="12"/>
        <v>2.5</v>
      </c>
      <c r="AR6" s="37">
        <f t="shared" si="13"/>
        <v>2.5</v>
      </c>
      <c r="AS6" s="37">
        <f t="shared" si="14"/>
        <v>0</v>
      </c>
      <c r="AT6" s="37">
        <f t="shared" si="15"/>
        <v>0</v>
      </c>
      <c r="AU6" s="37">
        <f t="shared" si="15"/>
        <v>0</v>
      </c>
      <c r="AV6" s="37">
        <f t="shared" si="15"/>
        <v>0</v>
      </c>
      <c r="AW6" s="37">
        <f t="shared" si="15"/>
        <v>0</v>
      </c>
      <c r="AX6" s="37">
        <f t="shared" si="15"/>
        <v>0</v>
      </c>
      <c r="AY6" s="37">
        <f t="shared" si="15"/>
        <v>0</v>
      </c>
      <c r="AZ6" s="37">
        <f t="shared" si="15"/>
        <v>0</v>
      </c>
      <c r="BA6" s="37">
        <f t="shared" si="15"/>
        <v>0</v>
      </c>
    </row>
    <row r="7" spans="1:53">
      <c r="A7" s="10">
        <v>6</v>
      </c>
      <c r="B7" s="7" t="s">
        <v>17</v>
      </c>
      <c r="C7" s="8"/>
      <c r="D7" s="78"/>
      <c r="E7" s="8"/>
      <c r="F7" s="8"/>
      <c r="G7" s="8">
        <v>3</v>
      </c>
      <c r="H7" s="8">
        <v>4</v>
      </c>
      <c r="I7" s="8"/>
      <c r="J7" s="9"/>
      <c r="K7" s="8"/>
      <c r="L7" s="9">
        <v>2</v>
      </c>
      <c r="M7" s="8">
        <v>2</v>
      </c>
      <c r="N7" s="8">
        <v>2</v>
      </c>
      <c r="O7" s="8">
        <v>6</v>
      </c>
      <c r="P7" s="8">
        <v>2</v>
      </c>
      <c r="Q7" s="8">
        <v>4</v>
      </c>
      <c r="R7" s="8"/>
      <c r="S7" s="8"/>
      <c r="T7" s="8"/>
      <c r="U7" s="8"/>
      <c r="V7" s="9"/>
      <c r="W7" s="8"/>
      <c r="X7" s="8"/>
      <c r="Y7" s="9"/>
      <c r="Z7" s="8"/>
      <c r="AA7" s="12">
        <f t="shared" si="0"/>
        <v>25</v>
      </c>
      <c r="AB7" s="22">
        <f t="shared" si="1"/>
        <v>8</v>
      </c>
      <c r="AC7" s="24">
        <f t="shared" si="2"/>
        <v>3.125</v>
      </c>
      <c r="AD7" s="5"/>
      <c r="AE7" s="37">
        <f t="shared" si="3"/>
        <v>0</v>
      </c>
      <c r="AF7" s="37">
        <f t="shared" si="4"/>
        <v>0</v>
      </c>
      <c r="AG7" s="37">
        <f t="shared" si="5"/>
        <v>0</v>
      </c>
      <c r="AH7" s="37">
        <f t="shared" si="6"/>
        <v>3</v>
      </c>
      <c r="AI7" s="37">
        <f t="shared" si="7"/>
        <v>3</v>
      </c>
      <c r="AJ7" s="37">
        <f t="shared" si="8"/>
        <v>0</v>
      </c>
      <c r="AK7" s="37">
        <f t="shared" si="16"/>
        <v>0</v>
      </c>
      <c r="AL7" s="37">
        <f t="shared" si="17"/>
        <v>0</v>
      </c>
      <c r="AM7" s="37">
        <f t="shared" si="18"/>
        <v>3</v>
      </c>
      <c r="AN7" s="37">
        <f t="shared" si="9"/>
        <v>3</v>
      </c>
      <c r="AO7" s="37">
        <f t="shared" si="10"/>
        <v>3</v>
      </c>
      <c r="AP7" s="37">
        <f t="shared" si="11"/>
        <v>3</v>
      </c>
      <c r="AQ7" s="37">
        <f t="shared" si="12"/>
        <v>3</v>
      </c>
      <c r="AR7" s="37">
        <f t="shared" si="13"/>
        <v>3</v>
      </c>
      <c r="AS7" s="37">
        <f t="shared" si="14"/>
        <v>0</v>
      </c>
      <c r="AT7" s="37">
        <f t="shared" si="15"/>
        <v>0</v>
      </c>
      <c r="AU7" s="37">
        <f t="shared" si="15"/>
        <v>0</v>
      </c>
      <c r="AV7" s="37">
        <f t="shared" si="15"/>
        <v>0</v>
      </c>
      <c r="AW7" s="37">
        <f t="shared" si="15"/>
        <v>0</v>
      </c>
      <c r="AX7" s="37">
        <f t="shared" si="15"/>
        <v>0</v>
      </c>
      <c r="AY7" s="37">
        <f t="shared" si="15"/>
        <v>0</v>
      </c>
      <c r="AZ7" s="37">
        <f t="shared" si="15"/>
        <v>0</v>
      </c>
      <c r="BA7" s="37">
        <f t="shared" si="15"/>
        <v>0</v>
      </c>
    </row>
    <row r="8" spans="1:53">
      <c r="A8" s="10">
        <v>7</v>
      </c>
      <c r="B8" s="11" t="s">
        <v>24</v>
      </c>
      <c r="C8" s="12"/>
      <c r="D8" s="79">
        <v>1</v>
      </c>
      <c r="E8" s="12"/>
      <c r="F8" s="12"/>
      <c r="G8" s="12"/>
      <c r="H8" s="12"/>
      <c r="I8" s="12"/>
      <c r="J8" s="13"/>
      <c r="K8" s="12"/>
      <c r="L8" s="13">
        <v>6</v>
      </c>
      <c r="M8" s="12">
        <v>8</v>
      </c>
      <c r="N8" s="12">
        <v>2</v>
      </c>
      <c r="O8" s="12">
        <v>2</v>
      </c>
      <c r="P8" s="12">
        <v>3</v>
      </c>
      <c r="Q8" s="12">
        <v>2</v>
      </c>
      <c r="R8" s="12"/>
      <c r="S8" s="12"/>
      <c r="T8" s="12"/>
      <c r="U8" s="12"/>
      <c r="V8" s="13"/>
      <c r="W8" s="12"/>
      <c r="X8" s="12"/>
      <c r="Y8" s="13"/>
      <c r="Z8" s="20"/>
      <c r="AA8" s="12">
        <f t="shared" si="0"/>
        <v>24</v>
      </c>
      <c r="AB8" s="22">
        <f t="shared" si="1"/>
        <v>7</v>
      </c>
      <c r="AC8" s="24">
        <f t="shared" si="2"/>
        <v>3.4285714285714284</v>
      </c>
      <c r="AD8" s="5"/>
      <c r="AE8" s="37">
        <f t="shared" si="3"/>
        <v>3</v>
      </c>
      <c r="AF8" s="37">
        <f t="shared" si="4"/>
        <v>0</v>
      </c>
      <c r="AG8" s="37">
        <f t="shared" si="5"/>
        <v>0</v>
      </c>
      <c r="AH8" s="37">
        <f t="shared" si="6"/>
        <v>0</v>
      </c>
      <c r="AI8" s="37">
        <f t="shared" si="7"/>
        <v>0</v>
      </c>
      <c r="AJ8" s="37">
        <f t="shared" si="8"/>
        <v>0</v>
      </c>
      <c r="AK8" s="37">
        <f t="shared" si="16"/>
        <v>0</v>
      </c>
      <c r="AL8" s="37">
        <f t="shared" si="17"/>
        <v>0</v>
      </c>
      <c r="AM8" s="37">
        <f t="shared" si="18"/>
        <v>3</v>
      </c>
      <c r="AN8" s="37">
        <f t="shared" si="9"/>
        <v>3</v>
      </c>
      <c r="AO8" s="37">
        <f t="shared" si="10"/>
        <v>3</v>
      </c>
      <c r="AP8" s="37">
        <f t="shared" si="11"/>
        <v>3</v>
      </c>
      <c r="AQ8" s="37">
        <f t="shared" si="12"/>
        <v>3</v>
      </c>
      <c r="AR8" s="37">
        <f t="shared" si="13"/>
        <v>3</v>
      </c>
      <c r="AS8" s="37">
        <f t="shared" si="14"/>
        <v>0</v>
      </c>
      <c r="AT8" s="37">
        <f t="shared" si="15"/>
        <v>0</v>
      </c>
      <c r="AU8" s="37">
        <f t="shared" si="15"/>
        <v>0</v>
      </c>
      <c r="AV8" s="37">
        <f t="shared" si="15"/>
        <v>0</v>
      </c>
      <c r="AW8" s="37">
        <f t="shared" si="15"/>
        <v>0</v>
      </c>
      <c r="AX8" s="37">
        <f t="shared" si="15"/>
        <v>0</v>
      </c>
      <c r="AY8" s="37">
        <f t="shared" si="15"/>
        <v>0</v>
      </c>
      <c r="AZ8" s="37">
        <f t="shared" si="15"/>
        <v>0</v>
      </c>
      <c r="BA8" s="37">
        <f t="shared" si="15"/>
        <v>0</v>
      </c>
    </row>
    <row r="9" spans="1:53">
      <c r="A9" s="6">
        <v>8</v>
      </c>
      <c r="B9" s="73" t="s">
        <v>170</v>
      </c>
      <c r="C9" s="12" t="s">
        <v>163</v>
      </c>
      <c r="D9" s="79">
        <v>6</v>
      </c>
      <c r="E9" s="12">
        <v>6</v>
      </c>
      <c r="F9" s="12"/>
      <c r="G9" s="12">
        <v>2</v>
      </c>
      <c r="H9" s="12"/>
      <c r="I9" s="12"/>
      <c r="J9" s="13"/>
      <c r="K9" s="12"/>
      <c r="L9" s="13"/>
      <c r="M9" s="12"/>
      <c r="N9" s="12"/>
      <c r="O9" s="12"/>
      <c r="P9" s="12">
        <v>4</v>
      </c>
      <c r="Q9" s="12">
        <v>5</v>
      </c>
      <c r="R9" s="12"/>
      <c r="S9" s="12"/>
      <c r="T9" s="12"/>
      <c r="U9" s="12"/>
      <c r="V9" s="13"/>
      <c r="W9" s="12"/>
      <c r="X9" s="12"/>
      <c r="Y9" s="13"/>
      <c r="Z9" s="12"/>
      <c r="AA9" s="12">
        <f t="shared" si="0"/>
        <v>23</v>
      </c>
      <c r="AB9" s="22">
        <f t="shared" si="1"/>
        <v>5</v>
      </c>
      <c r="AC9" s="24">
        <f t="shared" si="2"/>
        <v>4.5999999999999996</v>
      </c>
      <c r="AD9" s="5"/>
      <c r="AE9" s="37">
        <f t="shared" si="3"/>
        <v>2.5</v>
      </c>
      <c r="AF9" s="37">
        <f t="shared" si="4"/>
        <v>2.5</v>
      </c>
      <c r="AG9" s="37">
        <f t="shared" si="5"/>
        <v>0</v>
      </c>
      <c r="AH9" s="37">
        <f t="shared" si="6"/>
        <v>2.5</v>
      </c>
      <c r="AI9" s="37">
        <f t="shared" si="7"/>
        <v>0</v>
      </c>
      <c r="AJ9" s="37">
        <f t="shared" si="8"/>
        <v>0</v>
      </c>
      <c r="AK9" s="37">
        <f t="shared" si="16"/>
        <v>0</v>
      </c>
      <c r="AL9" s="37">
        <f t="shared" si="17"/>
        <v>0</v>
      </c>
      <c r="AM9" s="37">
        <f t="shared" si="18"/>
        <v>0</v>
      </c>
      <c r="AN9" s="37">
        <f t="shared" si="9"/>
        <v>0</v>
      </c>
      <c r="AO9" s="37">
        <f t="shared" si="10"/>
        <v>0</v>
      </c>
      <c r="AP9" s="37">
        <f t="shared" si="11"/>
        <v>0</v>
      </c>
      <c r="AQ9" s="37">
        <f t="shared" si="12"/>
        <v>2.5</v>
      </c>
      <c r="AR9" s="37">
        <f t="shared" si="13"/>
        <v>2.5</v>
      </c>
      <c r="AS9" s="37">
        <f t="shared" si="14"/>
        <v>0</v>
      </c>
      <c r="AT9" s="37">
        <f t="shared" si="15"/>
        <v>0</v>
      </c>
      <c r="AU9" s="37">
        <f t="shared" si="15"/>
        <v>0</v>
      </c>
      <c r="AV9" s="37">
        <f t="shared" si="15"/>
        <v>0</v>
      </c>
      <c r="AW9" s="37">
        <f t="shared" si="15"/>
        <v>0</v>
      </c>
      <c r="AX9" s="37">
        <f t="shared" si="15"/>
        <v>0</v>
      </c>
      <c r="AY9" s="37">
        <f t="shared" si="15"/>
        <v>0</v>
      </c>
      <c r="AZ9" s="37">
        <f t="shared" si="15"/>
        <v>0</v>
      </c>
      <c r="BA9" s="37">
        <f t="shared" si="15"/>
        <v>0</v>
      </c>
    </row>
    <row r="10" spans="1:53">
      <c r="A10" s="6">
        <v>9</v>
      </c>
      <c r="B10" s="11" t="s">
        <v>3</v>
      </c>
      <c r="C10" s="12" t="s">
        <v>163</v>
      </c>
      <c r="D10" s="79">
        <v>2</v>
      </c>
      <c r="E10" s="12">
        <v>2</v>
      </c>
      <c r="F10" s="12">
        <v>2</v>
      </c>
      <c r="G10" s="12">
        <v>2</v>
      </c>
      <c r="H10" s="12">
        <v>2</v>
      </c>
      <c r="I10" s="12"/>
      <c r="J10" s="13"/>
      <c r="K10" s="12"/>
      <c r="L10" s="13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/>
      <c r="S10" s="12"/>
      <c r="T10" s="12"/>
      <c r="U10" s="12"/>
      <c r="V10" s="13"/>
      <c r="W10" s="12"/>
      <c r="X10" s="12"/>
      <c r="Y10" s="13"/>
      <c r="Z10" s="12"/>
      <c r="AA10" s="12">
        <f t="shared" si="0"/>
        <v>22</v>
      </c>
      <c r="AB10" s="22">
        <f t="shared" si="1"/>
        <v>11</v>
      </c>
      <c r="AC10" s="24">
        <f t="shared" si="2"/>
        <v>2</v>
      </c>
      <c r="AD10" s="5"/>
      <c r="AE10" s="37">
        <f t="shared" si="3"/>
        <v>2.5</v>
      </c>
      <c r="AF10" s="37">
        <f t="shared" si="4"/>
        <v>2.5</v>
      </c>
      <c r="AG10" s="37">
        <f t="shared" si="5"/>
        <v>2.5</v>
      </c>
      <c r="AH10" s="37">
        <f t="shared" si="6"/>
        <v>2.5</v>
      </c>
      <c r="AI10" s="37">
        <f t="shared" si="7"/>
        <v>2.5</v>
      </c>
      <c r="AJ10" s="37">
        <f t="shared" si="8"/>
        <v>0</v>
      </c>
      <c r="AK10" s="37">
        <f t="shared" si="16"/>
        <v>0</v>
      </c>
      <c r="AL10" s="37">
        <f t="shared" si="17"/>
        <v>0</v>
      </c>
      <c r="AM10" s="37">
        <f t="shared" si="18"/>
        <v>2.5</v>
      </c>
      <c r="AN10" s="37">
        <f t="shared" si="9"/>
        <v>2.5</v>
      </c>
      <c r="AO10" s="37">
        <f t="shared" si="10"/>
        <v>2.5</v>
      </c>
      <c r="AP10" s="37">
        <f t="shared" si="11"/>
        <v>2.5</v>
      </c>
      <c r="AQ10" s="37">
        <f t="shared" si="12"/>
        <v>2.5</v>
      </c>
      <c r="AR10" s="37">
        <f t="shared" si="13"/>
        <v>2.5</v>
      </c>
      <c r="AS10" s="37">
        <f t="shared" si="14"/>
        <v>0</v>
      </c>
      <c r="AT10" s="37">
        <f t="shared" si="15"/>
        <v>0</v>
      </c>
      <c r="AU10" s="37">
        <f t="shared" si="15"/>
        <v>0</v>
      </c>
      <c r="AV10" s="37">
        <f t="shared" si="15"/>
        <v>0</v>
      </c>
      <c r="AW10" s="37">
        <f t="shared" si="15"/>
        <v>0</v>
      </c>
      <c r="AX10" s="37">
        <f t="shared" si="15"/>
        <v>0</v>
      </c>
      <c r="AY10" s="37">
        <f t="shared" si="15"/>
        <v>0</v>
      </c>
      <c r="AZ10" s="37">
        <f t="shared" si="15"/>
        <v>0</v>
      </c>
      <c r="BA10" s="37">
        <f t="shared" si="15"/>
        <v>0</v>
      </c>
    </row>
    <row r="11" spans="1:53">
      <c r="A11" s="29">
        <v>10</v>
      </c>
      <c r="B11" s="11" t="s">
        <v>16</v>
      </c>
      <c r="C11" s="31" t="s">
        <v>163</v>
      </c>
      <c r="D11" s="79"/>
      <c r="E11" s="12">
        <v>2</v>
      </c>
      <c r="F11" s="12">
        <v>2</v>
      </c>
      <c r="G11" s="12">
        <v>2</v>
      </c>
      <c r="H11" s="12">
        <v>2</v>
      </c>
      <c r="I11" s="12"/>
      <c r="J11" s="13"/>
      <c r="K11" s="12"/>
      <c r="L11" s="13">
        <v>2</v>
      </c>
      <c r="M11" s="12">
        <v>2</v>
      </c>
      <c r="N11" s="12">
        <v>2</v>
      </c>
      <c r="O11" s="12">
        <v>2</v>
      </c>
      <c r="P11" s="12">
        <v>2</v>
      </c>
      <c r="Q11" s="12">
        <v>2</v>
      </c>
      <c r="R11" s="12"/>
      <c r="S11" s="12"/>
      <c r="T11" s="12"/>
      <c r="U11" s="12"/>
      <c r="V11" s="13"/>
      <c r="W11" s="12"/>
      <c r="X11" s="12"/>
      <c r="Y11" s="13"/>
      <c r="Z11" s="12"/>
      <c r="AA11" s="12">
        <f t="shared" si="0"/>
        <v>20</v>
      </c>
      <c r="AB11" s="22">
        <f t="shared" si="1"/>
        <v>10</v>
      </c>
      <c r="AC11" s="24">
        <f t="shared" si="2"/>
        <v>2</v>
      </c>
      <c r="AD11" s="5"/>
      <c r="AE11" s="37">
        <f t="shared" si="3"/>
        <v>0</v>
      </c>
      <c r="AF11" s="37">
        <f t="shared" si="4"/>
        <v>2.5</v>
      </c>
      <c r="AG11" s="37">
        <f t="shared" si="5"/>
        <v>2.5</v>
      </c>
      <c r="AH11" s="37">
        <f t="shared" si="6"/>
        <v>2.5</v>
      </c>
      <c r="AI11" s="37">
        <f t="shared" si="7"/>
        <v>2.5</v>
      </c>
      <c r="AJ11" s="37">
        <f t="shared" si="8"/>
        <v>0</v>
      </c>
      <c r="AK11" s="37">
        <f t="shared" si="16"/>
        <v>0</v>
      </c>
      <c r="AL11" s="37">
        <f t="shared" si="17"/>
        <v>0</v>
      </c>
      <c r="AM11" s="37">
        <f t="shared" si="18"/>
        <v>2.5</v>
      </c>
      <c r="AN11" s="37">
        <f t="shared" si="9"/>
        <v>2.5</v>
      </c>
      <c r="AO11" s="37">
        <f t="shared" si="10"/>
        <v>2.5</v>
      </c>
      <c r="AP11" s="37">
        <f t="shared" si="11"/>
        <v>2.5</v>
      </c>
      <c r="AQ11" s="37">
        <f t="shared" si="12"/>
        <v>2.5</v>
      </c>
      <c r="AR11" s="37">
        <f t="shared" si="13"/>
        <v>2.5</v>
      </c>
      <c r="AS11" s="37">
        <f t="shared" si="14"/>
        <v>0</v>
      </c>
      <c r="AT11" s="37">
        <f t="shared" si="15"/>
        <v>0</v>
      </c>
      <c r="AU11" s="37">
        <f t="shared" si="15"/>
        <v>0</v>
      </c>
      <c r="AV11" s="37">
        <f t="shared" si="15"/>
        <v>0</v>
      </c>
      <c r="AW11" s="37">
        <f t="shared" si="15"/>
        <v>0</v>
      </c>
      <c r="AX11" s="37">
        <f t="shared" si="15"/>
        <v>0</v>
      </c>
      <c r="AY11" s="37">
        <f t="shared" si="15"/>
        <v>0</v>
      </c>
      <c r="AZ11" s="37">
        <f t="shared" si="15"/>
        <v>0</v>
      </c>
      <c r="BA11" s="37">
        <f t="shared" si="15"/>
        <v>0</v>
      </c>
    </row>
    <row r="12" spans="1:53">
      <c r="A12" s="29">
        <v>11</v>
      </c>
      <c r="B12" s="11" t="s">
        <v>77</v>
      </c>
      <c r="C12" s="31" t="s">
        <v>163</v>
      </c>
      <c r="D12" s="79"/>
      <c r="E12" s="12"/>
      <c r="F12" s="12"/>
      <c r="G12" s="12">
        <v>6</v>
      </c>
      <c r="H12" s="12">
        <v>6</v>
      </c>
      <c r="I12" s="12"/>
      <c r="J12" s="12"/>
      <c r="K12" s="12"/>
      <c r="L12" s="12"/>
      <c r="M12" s="12"/>
      <c r="N12" s="12">
        <v>6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>
        <f t="shared" si="0"/>
        <v>18</v>
      </c>
      <c r="AB12" s="22">
        <f t="shared" si="1"/>
        <v>3</v>
      </c>
      <c r="AC12" s="24">
        <f t="shared" si="2"/>
        <v>6</v>
      </c>
      <c r="AD12" s="5"/>
      <c r="AE12" s="37">
        <f t="shared" si="3"/>
        <v>0</v>
      </c>
      <c r="AF12" s="37">
        <f t="shared" si="4"/>
        <v>0</v>
      </c>
      <c r="AG12" s="37">
        <f t="shared" si="5"/>
        <v>0</v>
      </c>
      <c r="AH12" s="37">
        <f t="shared" si="6"/>
        <v>2.5</v>
      </c>
      <c r="AI12" s="37">
        <f t="shared" si="7"/>
        <v>2.5</v>
      </c>
      <c r="AJ12" s="37">
        <f t="shared" si="8"/>
        <v>0</v>
      </c>
      <c r="AK12" s="37">
        <f t="shared" si="16"/>
        <v>0</v>
      </c>
      <c r="AL12" s="37">
        <f t="shared" si="17"/>
        <v>0</v>
      </c>
      <c r="AM12" s="37">
        <f t="shared" si="18"/>
        <v>0</v>
      </c>
      <c r="AN12" s="37">
        <f t="shared" si="9"/>
        <v>0</v>
      </c>
      <c r="AO12" s="37">
        <f t="shared" si="10"/>
        <v>2.5</v>
      </c>
      <c r="AP12" s="37">
        <f t="shared" si="11"/>
        <v>0</v>
      </c>
      <c r="AQ12" s="37">
        <f t="shared" si="12"/>
        <v>0</v>
      </c>
      <c r="AR12" s="37">
        <f t="shared" si="13"/>
        <v>0</v>
      </c>
      <c r="AS12" s="37">
        <f t="shared" si="14"/>
        <v>0</v>
      </c>
      <c r="AT12" s="37">
        <f t="shared" si="15"/>
        <v>0</v>
      </c>
      <c r="AU12" s="37">
        <f t="shared" si="15"/>
        <v>0</v>
      </c>
      <c r="AV12" s="37">
        <f t="shared" si="15"/>
        <v>0</v>
      </c>
      <c r="AW12" s="37">
        <f t="shared" si="15"/>
        <v>0</v>
      </c>
      <c r="AX12" s="37">
        <f t="shared" si="15"/>
        <v>0</v>
      </c>
      <c r="AY12" s="37">
        <f t="shared" si="15"/>
        <v>0</v>
      </c>
      <c r="AZ12" s="37">
        <f t="shared" si="15"/>
        <v>0</v>
      </c>
      <c r="BA12" s="37">
        <f t="shared" si="15"/>
        <v>0</v>
      </c>
    </row>
    <row r="13" spans="1:53">
      <c r="A13" s="29">
        <v>12</v>
      </c>
      <c r="B13" s="11" t="s">
        <v>74</v>
      </c>
      <c r="C13" s="31" t="s">
        <v>163</v>
      </c>
      <c r="D13" s="79">
        <v>8</v>
      </c>
      <c r="E13" s="12"/>
      <c r="F13" s="12"/>
      <c r="G13" s="12"/>
      <c r="H13" s="12">
        <v>2</v>
      </c>
      <c r="I13" s="12"/>
      <c r="J13" s="12"/>
      <c r="K13" s="12"/>
      <c r="L13" s="12"/>
      <c r="M13" s="12">
        <v>4</v>
      </c>
      <c r="N13" s="12"/>
      <c r="O13" s="12">
        <v>2</v>
      </c>
      <c r="P13" s="12">
        <v>2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>
        <f t="shared" si="0"/>
        <v>18</v>
      </c>
      <c r="AB13" s="22">
        <f t="shared" si="1"/>
        <v>5</v>
      </c>
      <c r="AC13" s="24">
        <f t="shared" si="2"/>
        <v>3.6</v>
      </c>
      <c r="AD13" s="5"/>
      <c r="AE13" s="37">
        <f t="shared" si="3"/>
        <v>2.5</v>
      </c>
      <c r="AF13" s="37">
        <f t="shared" si="4"/>
        <v>0</v>
      </c>
      <c r="AG13" s="37">
        <f t="shared" si="5"/>
        <v>0</v>
      </c>
      <c r="AH13" s="37">
        <f t="shared" si="6"/>
        <v>0</v>
      </c>
      <c r="AI13" s="37">
        <f t="shared" si="7"/>
        <v>2.5</v>
      </c>
      <c r="AJ13" s="37">
        <f t="shared" si="8"/>
        <v>0</v>
      </c>
      <c r="AK13" s="37">
        <f t="shared" si="16"/>
        <v>0</v>
      </c>
      <c r="AL13" s="37">
        <f t="shared" si="17"/>
        <v>0</v>
      </c>
      <c r="AM13" s="37">
        <f t="shared" si="18"/>
        <v>0</v>
      </c>
      <c r="AN13" s="37">
        <f t="shared" si="9"/>
        <v>2.5</v>
      </c>
      <c r="AO13" s="37">
        <f t="shared" si="10"/>
        <v>0</v>
      </c>
      <c r="AP13" s="37">
        <f t="shared" si="11"/>
        <v>2.5</v>
      </c>
      <c r="AQ13" s="37">
        <f t="shared" si="12"/>
        <v>2.5</v>
      </c>
      <c r="AR13" s="37">
        <f t="shared" si="13"/>
        <v>0</v>
      </c>
      <c r="AS13" s="37">
        <f t="shared" si="14"/>
        <v>0</v>
      </c>
      <c r="AT13" s="37">
        <f t="shared" si="15"/>
        <v>0</v>
      </c>
      <c r="AU13" s="37">
        <f t="shared" si="15"/>
        <v>0</v>
      </c>
      <c r="AV13" s="37">
        <f t="shared" si="15"/>
        <v>0</v>
      </c>
      <c r="AW13" s="37">
        <f t="shared" si="15"/>
        <v>0</v>
      </c>
      <c r="AX13" s="37">
        <f t="shared" si="15"/>
        <v>0</v>
      </c>
      <c r="AY13" s="37">
        <f t="shared" si="15"/>
        <v>0</v>
      </c>
      <c r="AZ13" s="37">
        <f t="shared" si="15"/>
        <v>0</v>
      </c>
      <c r="BA13" s="37">
        <f t="shared" si="15"/>
        <v>0</v>
      </c>
    </row>
    <row r="14" spans="1:53">
      <c r="A14" s="29">
        <v>13</v>
      </c>
      <c r="B14" s="11" t="s">
        <v>4</v>
      </c>
      <c r="C14" s="31" t="s">
        <v>163</v>
      </c>
      <c r="D14" s="79">
        <v>2</v>
      </c>
      <c r="E14" s="12">
        <v>4</v>
      </c>
      <c r="F14" s="12"/>
      <c r="G14" s="12">
        <v>2</v>
      </c>
      <c r="H14" s="12">
        <v>2</v>
      </c>
      <c r="I14" s="12"/>
      <c r="J14" s="13"/>
      <c r="K14" s="12"/>
      <c r="L14" s="13">
        <v>2</v>
      </c>
      <c r="M14" s="12">
        <v>2</v>
      </c>
      <c r="N14" s="12"/>
      <c r="O14" s="12"/>
      <c r="P14" s="12"/>
      <c r="Q14" s="12">
        <v>2</v>
      </c>
      <c r="R14" s="12"/>
      <c r="S14" s="12"/>
      <c r="T14" s="12"/>
      <c r="U14" s="12"/>
      <c r="V14" s="13"/>
      <c r="W14" s="12"/>
      <c r="X14" s="12"/>
      <c r="Y14" s="13"/>
      <c r="Z14" s="12"/>
      <c r="AA14" s="12">
        <f t="shared" si="0"/>
        <v>16</v>
      </c>
      <c r="AB14" s="22">
        <f t="shared" si="1"/>
        <v>7</v>
      </c>
      <c r="AC14" s="24">
        <f t="shared" si="2"/>
        <v>2.2857142857142856</v>
      </c>
      <c r="AD14" s="5"/>
      <c r="AE14" s="37">
        <f t="shared" si="3"/>
        <v>2.5</v>
      </c>
      <c r="AF14" s="37">
        <f t="shared" si="4"/>
        <v>2.5</v>
      </c>
      <c r="AG14" s="37">
        <f t="shared" si="5"/>
        <v>0</v>
      </c>
      <c r="AH14" s="37">
        <f t="shared" si="6"/>
        <v>2.5</v>
      </c>
      <c r="AI14" s="37">
        <f t="shared" si="7"/>
        <v>2.5</v>
      </c>
      <c r="AJ14" s="37">
        <f t="shared" si="8"/>
        <v>0</v>
      </c>
      <c r="AK14" s="37">
        <f t="shared" si="16"/>
        <v>0</v>
      </c>
      <c r="AL14" s="37">
        <f t="shared" si="17"/>
        <v>0</v>
      </c>
      <c r="AM14" s="37">
        <f t="shared" si="18"/>
        <v>2.5</v>
      </c>
      <c r="AN14" s="37">
        <f t="shared" si="9"/>
        <v>2.5</v>
      </c>
      <c r="AO14" s="37">
        <f t="shared" si="10"/>
        <v>0</v>
      </c>
      <c r="AP14" s="37">
        <f t="shared" si="11"/>
        <v>0</v>
      </c>
      <c r="AQ14" s="37">
        <f t="shared" si="12"/>
        <v>0</v>
      </c>
      <c r="AR14" s="37">
        <f t="shared" si="13"/>
        <v>2.5</v>
      </c>
      <c r="AS14" s="37">
        <f t="shared" si="14"/>
        <v>0</v>
      </c>
      <c r="AT14" s="37">
        <f t="shared" si="15"/>
        <v>0</v>
      </c>
      <c r="AU14" s="37">
        <f t="shared" si="15"/>
        <v>0</v>
      </c>
      <c r="AV14" s="37">
        <f t="shared" si="15"/>
        <v>0</v>
      </c>
      <c r="AW14" s="37">
        <f t="shared" si="15"/>
        <v>0</v>
      </c>
      <c r="AX14" s="37">
        <f t="shared" si="15"/>
        <v>0</v>
      </c>
      <c r="AY14" s="37">
        <f t="shared" si="15"/>
        <v>0</v>
      </c>
      <c r="AZ14" s="37">
        <f t="shared" si="15"/>
        <v>0</v>
      </c>
      <c r="BA14" s="37">
        <f t="shared" si="15"/>
        <v>0</v>
      </c>
    </row>
    <row r="15" spans="1:53">
      <c r="A15" s="29">
        <v>14</v>
      </c>
      <c r="B15" s="11" t="s">
        <v>11</v>
      </c>
      <c r="C15" s="31" t="s">
        <v>163</v>
      </c>
      <c r="D15" s="79">
        <v>2</v>
      </c>
      <c r="E15" s="12"/>
      <c r="F15" s="12"/>
      <c r="G15" s="12"/>
      <c r="H15" s="12">
        <v>2</v>
      </c>
      <c r="I15" s="12"/>
      <c r="J15" s="13"/>
      <c r="K15" s="12"/>
      <c r="L15" s="13">
        <v>2</v>
      </c>
      <c r="M15" s="12">
        <v>2</v>
      </c>
      <c r="N15" s="12">
        <v>2</v>
      </c>
      <c r="O15" s="12">
        <v>2</v>
      </c>
      <c r="P15" s="12">
        <v>2</v>
      </c>
      <c r="Q15" s="12">
        <v>2</v>
      </c>
      <c r="R15" s="12"/>
      <c r="S15" s="12"/>
      <c r="T15" s="12"/>
      <c r="U15" s="12"/>
      <c r="V15" s="13"/>
      <c r="W15" s="12"/>
      <c r="X15" s="12"/>
      <c r="Y15" s="13"/>
      <c r="Z15" s="12"/>
      <c r="AA15" s="12">
        <f t="shared" si="0"/>
        <v>16</v>
      </c>
      <c r="AB15" s="22">
        <f t="shared" si="1"/>
        <v>8</v>
      </c>
      <c r="AC15" s="24">
        <f t="shared" si="2"/>
        <v>2</v>
      </c>
      <c r="AD15" s="5"/>
      <c r="AE15" s="37">
        <f t="shared" si="3"/>
        <v>2.5</v>
      </c>
      <c r="AF15" s="37">
        <f t="shared" si="4"/>
        <v>0</v>
      </c>
      <c r="AG15" s="37">
        <f t="shared" si="5"/>
        <v>0</v>
      </c>
      <c r="AH15" s="37">
        <f t="shared" si="6"/>
        <v>0</v>
      </c>
      <c r="AI15" s="37">
        <f t="shared" si="7"/>
        <v>2.5</v>
      </c>
      <c r="AJ15" s="37">
        <f t="shared" si="8"/>
        <v>0</v>
      </c>
      <c r="AK15" s="37">
        <f t="shared" si="16"/>
        <v>0</v>
      </c>
      <c r="AL15" s="37">
        <f t="shared" si="17"/>
        <v>0</v>
      </c>
      <c r="AM15" s="37">
        <f t="shared" si="18"/>
        <v>2.5</v>
      </c>
      <c r="AN15" s="37">
        <f t="shared" si="9"/>
        <v>2.5</v>
      </c>
      <c r="AO15" s="37">
        <f t="shared" si="10"/>
        <v>2.5</v>
      </c>
      <c r="AP15" s="37">
        <f t="shared" si="11"/>
        <v>2.5</v>
      </c>
      <c r="AQ15" s="37">
        <f t="shared" si="12"/>
        <v>2.5</v>
      </c>
      <c r="AR15" s="37">
        <f t="shared" si="13"/>
        <v>2.5</v>
      </c>
      <c r="AS15" s="37">
        <f t="shared" si="14"/>
        <v>0</v>
      </c>
      <c r="AT15" s="37">
        <f t="shared" si="15"/>
        <v>0</v>
      </c>
      <c r="AU15" s="37">
        <f t="shared" si="15"/>
        <v>0</v>
      </c>
      <c r="AV15" s="37">
        <f t="shared" si="15"/>
        <v>0</v>
      </c>
      <c r="AW15" s="37">
        <f t="shared" si="15"/>
        <v>0</v>
      </c>
      <c r="AX15" s="37">
        <f t="shared" si="15"/>
        <v>0</v>
      </c>
      <c r="AY15" s="37">
        <f t="shared" si="15"/>
        <v>0</v>
      </c>
      <c r="AZ15" s="37">
        <f t="shared" si="15"/>
        <v>0</v>
      </c>
      <c r="BA15" s="37">
        <f t="shared" si="15"/>
        <v>0</v>
      </c>
    </row>
    <row r="16" spans="1:53">
      <c r="A16" s="29">
        <v>15</v>
      </c>
      <c r="B16" s="70" t="s">
        <v>64</v>
      </c>
      <c r="C16" s="31"/>
      <c r="D16" s="79"/>
      <c r="E16" s="12"/>
      <c r="F16" s="12"/>
      <c r="G16" s="12"/>
      <c r="H16" s="12">
        <v>2</v>
      </c>
      <c r="I16" s="12"/>
      <c r="J16" s="13"/>
      <c r="K16" s="12"/>
      <c r="L16" s="13">
        <v>2</v>
      </c>
      <c r="M16" s="12">
        <v>2</v>
      </c>
      <c r="N16" s="12">
        <v>2</v>
      </c>
      <c r="O16" s="12">
        <v>2</v>
      </c>
      <c r="P16" s="12">
        <v>2</v>
      </c>
      <c r="Q16" s="12">
        <v>2</v>
      </c>
      <c r="R16" s="12"/>
      <c r="S16" s="12"/>
      <c r="T16" s="12"/>
      <c r="U16" s="12"/>
      <c r="V16" s="13"/>
      <c r="W16" s="12"/>
      <c r="X16" s="12"/>
      <c r="Y16" s="13"/>
      <c r="Z16" s="12"/>
      <c r="AA16" s="12">
        <f t="shared" si="0"/>
        <v>14</v>
      </c>
      <c r="AB16" s="22">
        <f t="shared" si="1"/>
        <v>7</v>
      </c>
      <c r="AC16" s="24">
        <f t="shared" si="2"/>
        <v>2</v>
      </c>
      <c r="AD16" s="5"/>
      <c r="AE16" s="37">
        <f t="shared" si="3"/>
        <v>0</v>
      </c>
      <c r="AF16" s="37">
        <f t="shared" si="4"/>
        <v>0</v>
      </c>
      <c r="AG16" s="37">
        <f t="shared" si="5"/>
        <v>0</v>
      </c>
      <c r="AH16" s="37">
        <f t="shared" si="6"/>
        <v>0</v>
      </c>
      <c r="AI16" s="37">
        <f t="shared" si="7"/>
        <v>3</v>
      </c>
      <c r="AJ16" s="37">
        <f t="shared" si="8"/>
        <v>0</v>
      </c>
      <c r="AK16" s="37">
        <f t="shared" si="16"/>
        <v>0</v>
      </c>
      <c r="AL16" s="37">
        <f t="shared" si="17"/>
        <v>0</v>
      </c>
      <c r="AM16" s="37">
        <f t="shared" si="18"/>
        <v>3</v>
      </c>
      <c r="AN16" s="37">
        <f t="shared" si="9"/>
        <v>3</v>
      </c>
      <c r="AO16" s="37">
        <f t="shared" si="10"/>
        <v>3</v>
      </c>
      <c r="AP16" s="37">
        <f t="shared" si="11"/>
        <v>3</v>
      </c>
      <c r="AQ16" s="37">
        <f t="shared" si="12"/>
        <v>3</v>
      </c>
      <c r="AR16" s="37">
        <f t="shared" si="13"/>
        <v>3</v>
      </c>
      <c r="AS16" s="37">
        <f t="shared" si="14"/>
        <v>0</v>
      </c>
      <c r="AT16" s="37">
        <f t="shared" si="15"/>
        <v>0</v>
      </c>
      <c r="AU16" s="37">
        <f t="shared" si="15"/>
        <v>0</v>
      </c>
      <c r="AV16" s="37">
        <f t="shared" si="15"/>
        <v>0</v>
      </c>
      <c r="AW16" s="37">
        <f t="shared" si="15"/>
        <v>0</v>
      </c>
      <c r="AX16" s="37">
        <f t="shared" si="15"/>
        <v>0</v>
      </c>
      <c r="AY16" s="37">
        <f t="shared" si="15"/>
        <v>0</v>
      </c>
      <c r="AZ16" s="37">
        <f t="shared" si="15"/>
        <v>0</v>
      </c>
      <c r="BA16" s="37">
        <f t="shared" si="15"/>
        <v>0</v>
      </c>
    </row>
    <row r="17" spans="1:53">
      <c r="A17" s="29">
        <v>16</v>
      </c>
      <c r="B17" s="73" t="s">
        <v>220</v>
      </c>
      <c r="C17" s="31" t="s">
        <v>163</v>
      </c>
      <c r="D17" s="79"/>
      <c r="E17" s="12">
        <v>8</v>
      </c>
      <c r="F17" s="12"/>
      <c r="G17" s="12"/>
      <c r="H17" s="12">
        <v>2</v>
      </c>
      <c r="I17" s="12"/>
      <c r="J17" s="13"/>
      <c r="K17" s="12"/>
      <c r="L17" s="13"/>
      <c r="M17" s="12"/>
      <c r="N17" s="12"/>
      <c r="O17" s="12"/>
      <c r="P17" s="12">
        <v>2</v>
      </c>
      <c r="Q17" s="12"/>
      <c r="R17" s="12"/>
      <c r="S17" s="12"/>
      <c r="T17" s="12"/>
      <c r="U17" s="12"/>
      <c r="V17" s="13"/>
      <c r="W17" s="12"/>
      <c r="X17" s="12"/>
      <c r="Y17" s="13"/>
      <c r="Z17" s="12"/>
      <c r="AA17" s="12">
        <f t="shared" si="0"/>
        <v>12</v>
      </c>
      <c r="AB17" s="22">
        <f t="shared" si="1"/>
        <v>3</v>
      </c>
      <c r="AC17" s="24">
        <f t="shared" si="2"/>
        <v>4</v>
      </c>
      <c r="AD17" s="5"/>
      <c r="AE17" s="37">
        <f t="shared" si="3"/>
        <v>0</v>
      </c>
      <c r="AF17" s="37">
        <f t="shared" si="4"/>
        <v>2.5</v>
      </c>
      <c r="AG17" s="37">
        <f t="shared" si="5"/>
        <v>0</v>
      </c>
      <c r="AH17" s="37">
        <f t="shared" si="6"/>
        <v>0</v>
      </c>
      <c r="AI17" s="37">
        <f t="shared" si="7"/>
        <v>2.5</v>
      </c>
      <c r="AJ17" s="37">
        <f t="shared" si="8"/>
        <v>0</v>
      </c>
      <c r="AK17" s="37">
        <f t="shared" si="16"/>
        <v>0</v>
      </c>
      <c r="AL17" s="37">
        <f t="shared" si="17"/>
        <v>0</v>
      </c>
      <c r="AM17" s="37">
        <f t="shared" si="18"/>
        <v>0</v>
      </c>
      <c r="AN17" s="37">
        <f t="shared" si="9"/>
        <v>0</v>
      </c>
      <c r="AO17" s="37">
        <f t="shared" si="10"/>
        <v>0</v>
      </c>
      <c r="AP17" s="37">
        <f t="shared" si="11"/>
        <v>0</v>
      </c>
      <c r="AQ17" s="37">
        <f t="shared" si="12"/>
        <v>2.5</v>
      </c>
      <c r="AR17" s="37">
        <f t="shared" si="13"/>
        <v>0</v>
      </c>
      <c r="AS17" s="37">
        <f t="shared" si="14"/>
        <v>0</v>
      </c>
      <c r="AT17" s="37">
        <f t="shared" si="15"/>
        <v>0</v>
      </c>
      <c r="AU17" s="37">
        <f t="shared" si="15"/>
        <v>0</v>
      </c>
      <c r="AV17" s="37">
        <f t="shared" si="15"/>
        <v>0</v>
      </c>
      <c r="AW17" s="37">
        <f t="shared" si="15"/>
        <v>0</v>
      </c>
      <c r="AX17" s="37">
        <f t="shared" si="15"/>
        <v>0</v>
      </c>
      <c r="AY17" s="37">
        <f t="shared" si="15"/>
        <v>0</v>
      </c>
      <c r="AZ17" s="37">
        <f t="shared" si="15"/>
        <v>0</v>
      </c>
      <c r="BA17" s="37">
        <f t="shared" si="15"/>
        <v>0</v>
      </c>
    </row>
    <row r="18" spans="1:53">
      <c r="A18" s="29">
        <v>17</v>
      </c>
      <c r="B18" s="11" t="s">
        <v>230</v>
      </c>
      <c r="C18" s="31"/>
      <c r="D18" s="79"/>
      <c r="E18" s="12"/>
      <c r="F18" s="12"/>
      <c r="G18" s="12"/>
      <c r="H18" s="12">
        <v>2</v>
      </c>
      <c r="I18" s="12"/>
      <c r="J18" s="12"/>
      <c r="K18" s="12"/>
      <c r="L18" s="12">
        <v>3</v>
      </c>
      <c r="M18" s="12">
        <v>3</v>
      </c>
      <c r="N18" s="12">
        <v>2</v>
      </c>
      <c r="O18" s="12">
        <v>2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>
        <f t="shared" si="0"/>
        <v>12</v>
      </c>
      <c r="AB18" s="22">
        <f t="shared" si="1"/>
        <v>5</v>
      </c>
      <c r="AC18" s="24">
        <f t="shared" si="2"/>
        <v>2.4</v>
      </c>
      <c r="AD18" s="5"/>
      <c r="AE18" s="37">
        <f t="shared" si="3"/>
        <v>0</v>
      </c>
      <c r="AF18" s="37">
        <f t="shared" si="4"/>
        <v>0</v>
      </c>
      <c r="AG18" s="37">
        <f t="shared" si="5"/>
        <v>0</v>
      </c>
      <c r="AH18" s="37">
        <f t="shared" si="6"/>
        <v>0</v>
      </c>
      <c r="AI18" s="37">
        <f t="shared" si="7"/>
        <v>3</v>
      </c>
      <c r="AJ18" s="37">
        <f t="shared" si="8"/>
        <v>0</v>
      </c>
      <c r="AK18" s="37">
        <f t="shared" si="16"/>
        <v>0</v>
      </c>
      <c r="AL18" s="37">
        <f t="shared" si="17"/>
        <v>0</v>
      </c>
      <c r="AM18" s="37">
        <f t="shared" si="18"/>
        <v>3</v>
      </c>
      <c r="AN18" s="37">
        <f t="shared" si="9"/>
        <v>3</v>
      </c>
      <c r="AO18" s="37">
        <f t="shared" si="10"/>
        <v>3</v>
      </c>
      <c r="AP18" s="37">
        <f t="shared" si="11"/>
        <v>3</v>
      </c>
      <c r="AQ18" s="37">
        <f t="shared" si="12"/>
        <v>0</v>
      </c>
      <c r="AR18" s="37">
        <f t="shared" si="13"/>
        <v>0</v>
      </c>
      <c r="AS18" s="37">
        <f t="shared" si="14"/>
        <v>0</v>
      </c>
      <c r="AT18" s="37">
        <f t="shared" si="15"/>
        <v>0</v>
      </c>
      <c r="AU18" s="37">
        <f t="shared" si="15"/>
        <v>0</v>
      </c>
      <c r="AV18" s="37">
        <f t="shared" si="15"/>
        <v>0</v>
      </c>
      <c r="AW18" s="37">
        <f t="shared" si="15"/>
        <v>0</v>
      </c>
      <c r="AX18" s="37">
        <f t="shared" si="15"/>
        <v>0</v>
      </c>
      <c r="AY18" s="37">
        <f t="shared" si="15"/>
        <v>0</v>
      </c>
      <c r="AZ18" s="37">
        <f t="shared" si="15"/>
        <v>0</v>
      </c>
      <c r="BA18" s="37">
        <f t="shared" si="15"/>
        <v>0</v>
      </c>
    </row>
    <row r="19" spans="1:53">
      <c r="A19" s="29">
        <v>18</v>
      </c>
      <c r="B19" s="7" t="s">
        <v>21</v>
      </c>
      <c r="C19" s="22"/>
      <c r="D19" s="79"/>
      <c r="E19" s="12"/>
      <c r="F19" s="12"/>
      <c r="G19" s="12"/>
      <c r="H19" s="12"/>
      <c r="I19" s="12"/>
      <c r="J19" s="13"/>
      <c r="K19" s="12"/>
      <c r="L19" s="13">
        <v>2</v>
      </c>
      <c r="M19" s="12">
        <v>2</v>
      </c>
      <c r="N19" s="12">
        <v>2</v>
      </c>
      <c r="O19" s="12">
        <v>2</v>
      </c>
      <c r="P19" s="12">
        <v>2</v>
      </c>
      <c r="Q19" s="12">
        <v>2</v>
      </c>
      <c r="R19" s="12"/>
      <c r="S19" s="12"/>
      <c r="T19" s="12"/>
      <c r="U19" s="12"/>
      <c r="V19" s="13"/>
      <c r="W19" s="12"/>
      <c r="X19" s="12"/>
      <c r="Y19" s="13"/>
      <c r="Z19" s="12"/>
      <c r="AA19" s="12">
        <f t="shared" si="0"/>
        <v>12</v>
      </c>
      <c r="AB19" s="22">
        <f t="shared" si="1"/>
        <v>6</v>
      </c>
      <c r="AC19" s="24">
        <f t="shared" si="2"/>
        <v>2</v>
      </c>
      <c r="AD19" s="5"/>
      <c r="AE19" s="37">
        <f t="shared" si="3"/>
        <v>0</v>
      </c>
      <c r="AF19" s="37">
        <f t="shared" si="4"/>
        <v>0</v>
      </c>
      <c r="AG19" s="37">
        <f t="shared" si="5"/>
        <v>0</v>
      </c>
      <c r="AH19" s="37">
        <f t="shared" si="6"/>
        <v>0</v>
      </c>
      <c r="AI19" s="37">
        <f t="shared" si="7"/>
        <v>0</v>
      </c>
      <c r="AJ19" s="37">
        <f t="shared" si="8"/>
        <v>0</v>
      </c>
      <c r="AK19" s="37">
        <f t="shared" si="16"/>
        <v>0</v>
      </c>
      <c r="AL19" s="37">
        <f t="shared" si="17"/>
        <v>0</v>
      </c>
      <c r="AM19" s="37">
        <f t="shared" si="18"/>
        <v>3</v>
      </c>
      <c r="AN19" s="37">
        <f t="shared" si="9"/>
        <v>3</v>
      </c>
      <c r="AO19" s="37">
        <f t="shared" si="10"/>
        <v>3</v>
      </c>
      <c r="AP19" s="37">
        <f t="shared" si="11"/>
        <v>3</v>
      </c>
      <c r="AQ19" s="37">
        <f t="shared" si="12"/>
        <v>3</v>
      </c>
      <c r="AR19" s="37">
        <f t="shared" si="13"/>
        <v>3</v>
      </c>
      <c r="AS19" s="37">
        <f t="shared" si="14"/>
        <v>0</v>
      </c>
      <c r="AT19" s="37">
        <f t="shared" si="15"/>
        <v>0</v>
      </c>
      <c r="AU19" s="37">
        <f t="shared" si="15"/>
        <v>0</v>
      </c>
      <c r="AV19" s="37">
        <f t="shared" si="15"/>
        <v>0</v>
      </c>
      <c r="AW19" s="37">
        <f t="shared" si="15"/>
        <v>0</v>
      </c>
      <c r="AX19" s="37">
        <f t="shared" si="15"/>
        <v>0</v>
      </c>
      <c r="AY19" s="37">
        <f t="shared" si="15"/>
        <v>0</v>
      </c>
      <c r="AZ19" s="37">
        <f t="shared" si="15"/>
        <v>0</v>
      </c>
      <c r="BA19" s="37">
        <f t="shared" si="15"/>
        <v>0</v>
      </c>
    </row>
    <row r="20" spans="1:53">
      <c r="A20" s="29">
        <v>19</v>
      </c>
      <c r="B20" s="70" t="s">
        <v>227</v>
      </c>
      <c r="C20" s="31" t="s">
        <v>163</v>
      </c>
      <c r="D20" s="79">
        <v>2</v>
      </c>
      <c r="E20" s="12">
        <v>3</v>
      </c>
      <c r="F20" s="12"/>
      <c r="G20" s="12">
        <v>2</v>
      </c>
      <c r="H20" s="12">
        <v>2</v>
      </c>
      <c r="I20" s="12"/>
      <c r="J20" s="13"/>
      <c r="K20" s="12"/>
      <c r="L20" s="13"/>
      <c r="M20" s="12">
        <v>2</v>
      </c>
      <c r="N20" s="12"/>
      <c r="O20" s="12"/>
      <c r="P20" s="12"/>
      <c r="Q20" s="12"/>
      <c r="R20" s="12"/>
      <c r="S20" s="12"/>
      <c r="T20" s="12"/>
      <c r="U20" s="12"/>
      <c r="V20" s="13"/>
      <c r="W20" s="12"/>
      <c r="X20" s="12"/>
      <c r="Y20" s="13"/>
      <c r="Z20" s="12"/>
      <c r="AA20" s="12">
        <f t="shared" si="0"/>
        <v>11</v>
      </c>
      <c r="AB20" s="22">
        <f t="shared" si="1"/>
        <v>5</v>
      </c>
      <c r="AC20" s="24">
        <f t="shared" si="2"/>
        <v>2.2000000000000002</v>
      </c>
      <c r="AD20" s="5"/>
      <c r="AE20" s="37">
        <f t="shared" si="3"/>
        <v>2.5</v>
      </c>
      <c r="AF20" s="37">
        <f t="shared" si="4"/>
        <v>2.5</v>
      </c>
      <c r="AG20" s="37">
        <f t="shared" si="5"/>
        <v>0</v>
      </c>
      <c r="AH20" s="37">
        <f t="shared" si="6"/>
        <v>2.5</v>
      </c>
      <c r="AI20" s="37">
        <f t="shared" si="7"/>
        <v>2.5</v>
      </c>
      <c r="AJ20" s="37">
        <f t="shared" si="8"/>
        <v>0</v>
      </c>
      <c r="AK20" s="37">
        <f t="shared" si="16"/>
        <v>0</v>
      </c>
      <c r="AL20" s="37">
        <f t="shared" si="17"/>
        <v>0</v>
      </c>
      <c r="AM20" s="37">
        <f t="shared" si="18"/>
        <v>0</v>
      </c>
      <c r="AN20" s="37">
        <f t="shared" si="9"/>
        <v>2.5</v>
      </c>
      <c r="AO20" s="37">
        <f t="shared" si="10"/>
        <v>0</v>
      </c>
      <c r="AP20" s="37">
        <f t="shared" si="11"/>
        <v>0</v>
      </c>
      <c r="AQ20" s="37">
        <f t="shared" si="12"/>
        <v>0</v>
      </c>
      <c r="AR20" s="37">
        <f t="shared" si="13"/>
        <v>0</v>
      </c>
      <c r="AS20" s="37">
        <f t="shared" si="14"/>
        <v>0</v>
      </c>
      <c r="AT20" s="37">
        <f t="shared" si="15"/>
        <v>0</v>
      </c>
      <c r="AU20" s="37">
        <f t="shared" si="15"/>
        <v>0</v>
      </c>
      <c r="AV20" s="37">
        <f t="shared" si="15"/>
        <v>0</v>
      </c>
      <c r="AW20" s="37">
        <f t="shared" si="15"/>
        <v>0</v>
      </c>
      <c r="AX20" s="37">
        <f t="shared" si="15"/>
        <v>0</v>
      </c>
      <c r="AY20" s="37">
        <f t="shared" si="15"/>
        <v>0</v>
      </c>
      <c r="AZ20" s="37">
        <f t="shared" si="15"/>
        <v>0</v>
      </c>
      <c r="BA20" s="37">
        <f t="shared" si="15"/>
        <v>0</v>
      </c>
    </row>
    <row r="21" spans="1:53">
      <c r="A21" s="29">
        <v>20</v>
      </c>
      <c r="B21" s="11" t="s">
        <v>18</v>
      </c>
      <c r="C21" s="31"/>
      <c r="D21" s="79"/>
      <c r="E21" s="12"/>
      <c r="F21" s="12"/>
      <c r="G21" s="12"/>
      <c r="H21" s="12"/>
      <c r="I21" s="12"/>
      <c r="J21" s="13"/>
      <c r="K21" s="12"/>
      <c r="L21" s="13"/>
      <c r="M21" s="12">
        <v>2</v>
      </c>
      <c r="N21" s="12">
        <v>2</v>
      </c>
      <c r="O21" s="12">
        <v>3</v>
      </c>
      <c r="P21" s="12">
        <v>2</v>
      </c>
      <c r="Q21" s="12">
        <v>2</v>
      </c>
      <c r="R21" s="12"/>
      <c r="S21" s="12"/>
      <c r="T21" s="12"/>
      <c r="U21" s="12"/>
      <c r="V21" s="13"/>
      <c r="W21" s="12"/>
      <c r="X21" s="12"/>
      <c r="Y21" s="13"/>
      <c r="Z21" s="12"/>
      <c r="AA21" s="12">
        <f t="shared" si="0"/>
        <v>11</v>
      </c>
      <c r="AB21" s="22">
        <f t="shared" si="1"/>
        <v>5</v>
      </c>
      <c r="AC21" s="24">
        <f t="shared" si="2"/>
        <v>2.2000000000000002</v>
      </c>
      <c r="AD21" s="5"/>
      <c r="AE21" s="37">
        <f t="shared" si="3"/>
        <v>0</v>
      </c>
      <c r="AF21" s="37">
        <f t="shared" si="4"/>
        <v>0</v>
      </c>
      <c r="AG21" s="37">
        <f t="shared" si="5"/>
        <v>0</v>
      </c>
      <c r="AH21" s="37">
        <f t="shared" si="6"/>
        <v>0</v>
      </c>
      <c r="AI21" s="37">
        <f t="shared" si="7"/>
        <v>0</v>
      </c>
      <c r="AJ21" s="37">
        <f t="shared" si="8"/>
        <v>0</v>
      </c>
      <c r="AK21" s="37">
        <f t="shared" si="16"/>
        <v>0</v>
      </c>
      <c r="AL21" s="37">
        <f t="shared" si="17"/>
        <v>0</v>
      </c>
      <c r="AM21" s="37">
        <f t="shared" si="18"/>
        <v>0</v>
      </c>
      <c r="AN21" s="37">
        <f t="shared" si="9"/>
        <v>3</v>
      </c>
      <c r="AO21" s="37">
        <f t="shared" si="10"/>
        <v>3</v>
      </c>
      <c r="AP21" s="37">
        <f t="shared" si="11"/>
        <v>3</v>
      </c>
      <c r="AQ21" s="37">
        <f t="shared" si="12"/>
        <v>3</v>
      </c>
      <c r="AR21" s="37">
        <f t="shared" si="13"/>
        <v>3</v>
      </c>
      <c r="AS21" s="37">
        <f t="shared" si="14"/>
        <v>0</v>
      </c>
      <c r="AT21" s="37">
        <f>IF(S21&gt;0,IF(ISBLANK(C21),3,2.5),0)</f>
        <v>0</v>
      </c>
      <c r="AU21" s="37">
        <f>IF(T21&gt;0,IF(ISBLANK(C21),3,2.5),0)</f>
        <v>0</v>
      </c>
      <c r="AV21" s="37">
        <f>IF(U21&gt;0,IF(ISBLANK(C21),3,2.5),0)</f>
        <v>0</v>
      </c>
      <c r="AW21" s="37">
        <f>IF(V21&gt;0,IF(ISBLANK(C21),3,2.5),0)</f>
        <v>0</v>
      </c>
      <c r="AX21" s="37">
        <f>IF(W21&gt;0,IF(ISBLANK(C21),3,2.5),0)</f>
        <v>0</v>
      </c>
      <c r="AY21" s="37">
        <f>IF(X21&gt;0,IF(ISBLANK(C21),3,2.5),0)</f>
        <v>0</v>
      </c>
      <c r="AZ21" s="37">
        <f>IF(Y21&gt;0,IF(ISBLANK(C21),3,2.5),0)</f>
        <v>0</v>
      </c>
      <c r="BA21" s="37">
        <f>IF(Z21&gt;0,IF(ISBLANK(C21),3,2.5),0)</f>
        <v>0</v>
      </c>
    </row>
    <row r="22" spans="1:53">
      <c r="A22" s="29">
        <v>21</v>
      </c>
      <c r="B22" s="70" t="s">
        <v>48</v>
      </c>
      <c r="C22" s="31" t="s">
        <v>163</v>
      </c>
      <c r="D22" s="79"/>
      <c r="E22" s="12"/>
      <c r="F22" s="12"/>
      <c r="G22" s="12"/>
      <c r="H22" s="12"/>
      <c r="I22" s="12"/>
      <c r="J22" s="13"/>
      <c r="K22" s="12"/>
      <c r="L22" s="13">
        <v>1</v>
      </c>
      <c r="M22" s="12">
        <v>2</v>
      </c>
      <c r="N22" s="12">
        <v>2</v>
      </c>
      <c r="O22" s="12">
        <v>2</v>
      </c>
      <c r="P22" s="12">
        <v>2</v>
      </c>
      <c r="Q22" s="12">
        <v>2</v>
      </c>
      <c r="R22" s="12"/>
      <c r="S22" s="12"/>
      <c r="T22" s="12"/>
      <c r="U22" s="12"/>
      <c r="V22" s="13"/>
      <c r="W22" s="12"/>
      <c r="X22" s="12"/>
      <c r="Y22" s="13"/>
      <c r="Z22" s="12"/>
      <c r="AA22" s="12">
        <f t="shared" si="0"/>
        <v>11</v>
      </c>
      <c r="AB22" s="22">
        <f t="shared" si="1"/>
        <v>6</v>
      </c>
      <c r="AC22" s="24">
        <f t="shared" si="2"/>
        <v>1.8333333333333333</v>
      </c>
      <c r="AD22" s="5"/>
      <c r="AE22" s="37">
        <f t="shared" si="3"/>
        <v>0</v>
      </c>
      <c r="AF22" s="37">
        <f t="shared" si="4"/>
        <v>0</v>
      </c>
      <c r="AG22" s="37">
        <f t="shared" si="5"/>
        <v>0</v>
      </c>
      <c r="AH22" s="37">
        <f t="shared" si="6"/>
        <v>0</v>
      </c>
      <c r="AI22" s="37">
        <f t="shared" si="7"/>
        <v>0</v>
      </c>
      <c r="AJ22" s="37">
        <f t="shared" si="8"/>
        <v>0</v>
      </c>
      <c r="AK22" s="37">
        <f t="shared" si="16"/>
        <v>0</v>
      </c>
      <c r="AL22" s="37">
        <f t="shared" si="17"/>
        <v>0</v>
      </c>
      <c r="AM22" s="37">
        <f t="shared" si="18"/>
        <v>2.5</v>
      </c>
      <c r="AN22" s="37">
        <f t="shared" si="9"/>
        <v>2.5</v>
      </c>
      <c r="AO22" s="37">
        <f t="shared" si="10"/>
        <v>2.5</v>
      </c>
      <c r="AP22" s="37">
        <f t="shared" si="11"/>
        <v>2.5</v>
      </c>
      <c r="AQ22" s="37">
        <f t="shared" si="12"/>
        <v>2.5</v>
      </c>
      <c r="AR22" s="37">
        <f t="shared" si="13"/>
        <v>2.5</v>
      </c>
      <c r="AS22" s="37">
        <f t="shared" si="14"/>
        <v>0</v>
      </c>
      <c r="AT22" s="37">
        <f t="shared" ref="AT22:BA25" si="19">IF(S22&gt;0,IF(ISBLANK(R22),3,2.5),0)</f>
        <v>0</v>
      </c>
      <c r="AU22" s="37">
        <f t="shared" si="19"/>
        <v>0</v>
      </c>
      <c r="AV22" s="37">
        <f t="shared" si="19"/>
        <v>0</v>
      </c>
      <c r="AW22" s="37">
        <f t="shared" si="19"/>
        <v>0</v>
      </c>
      <c r="AX22" s="37">
        <f t="shared" si="19"/>
        <v>0</v>
      </c>
      <c r="AY22" s="37">
        <f t="shared" si="19"/>
        <v>0</v>
      </c>
      <c r="AZ22" s="37">
        <f t="shared" si="19"/>
        <v>0</v>
      </c>
      <c r="BA22" s="37">
        <f t="shared" si="19"/>
        <v>0</v>
      </c>
    </row>
    <row r="23" spans="1:53">
      <c r="A23" s="29">
        <v>22</v>
      </c>
      <c r="B23" s="11" t="s">
        <v>178</v>
      </c>
      <c r="C23" s="31" t="s">
        <v>163</v>
      </c>
      <c r="D23" s="79">
        <v>2</v>
      </c>
      <c r="E23" s="12"/>
      <c r="F23" s="12"/>
      <c r="G23" s="12"/>
      <c r="H23" s="12"/>
      <c r="I23" s="12"/>
      <c r="J23" s="12"/>
      <c r="K23" s="12"/>
      <c r="L23" s="12"/>
      <c r="M23" s="12">
        <v>2</v>
      </c>
      <c r="N23" s="12">
        <v>2</v>
      </c>
      <c r="O23" s="12"/>
      <c r="P23" s="12">
        <v>2</v>
      </c>
      <c r="Q23" s="12">
        <v>2</v>
      </c>
      <c r="R23" s="12"/>
      <c r="S23" s="12"/>
      <c r="T23" s="12"/>
      <c r="U23" s="12"/>
      <c r="V23" s="12"/>
      <c r="W23" s="12"/>
      <c r="X23" s="12"/>
      <c r="Y23" s="12"/>
      <c r="Z23" s="12"/>
      <c r="AA23" s="12">
        <f t="shared" si="0"/>
        <v>10</v>
      </c>
      <c r="AB23" s="22">
        <f t="shared" si="1"/>
        <v>5</v>
      </c>
      <c r="AC23" s="24">
        <f t="shared" si="2"/>
        <v>2</v>
      </c>
      <c r="AD23" s="5"/>
      <c r="AE23" s="37">
        <f t="shared" si="3"/>
        <v>2.5</v>
      </c>
      <c r="AF23" s="37">
        <f t="shared" si="4"/>
        <v>0</v>
      </c>
      <c r="AG23" s="37">
        <f t="shared" si="5"/>
        <v>0</v>
      </c>
      <c r="AH23" s="37">
        <f t="shared" si="6"/>
        <v>0</v>
      </c>
      <c r="AI23" s="37">
        <f t="shared" si="7"/>
        <v>0</v>
      </c>
      <c r="AJ23" s="37">
        <f t="shared" si="8"/>
        <v>0</v>
      </c>
      <c r="AK23" s="37">
        <f t="shared" si="16"/>
        <v>0</v>
      </c>
      <c r="AL23" s="37">
        <f t="shared" si="17"/>
        <v>0</v>
      </c>
      <c r="AM23" s="37">
        <f t="shared" si="18"/>
        <v>0</v>
      </c>
      <c r="AN23" s="37">
        <f t="shared" si="9"/>
        <v>2.5</v>
      </c>
      <c r="AO23" s="37">
        <f t="shared" si="10"/>
        <v>2.5</v>
      </c>
      <c r="AP23" s="37">
        <f t="shared" si="11"/>
        <v>0</v>
      </c>
      <c r="AQ23" s="37">
        <f t="shared" si="12"/>
        <v>2.5</v>
      </c>
      <c r="AR23" s="37">
        <f t="shared" si="13"/>
        <v>2.5</v>
      </c>
      <c r="AS23" s="37">
        <f t="shared" si="14"/>
        <v>0</v>
      </c>
      <c r="AT23" s="37">
        <f t="shared" si="19"/>
        <v>0</v>
      </c>
      <c r="AU23" s="37">
        <f t="shared" si="19"/>
        <v>0</v>
      </c>
      <c r="AV23" s="37">
        <f t="shared" si="19"/>
        <v>0</v>
      </c>
      <c r="AW23" s="37">
        <f t="shared" si="19"/>
        <v>0</v>
      </c>
      <c r="AX23" s="37">
        <f t="shared" si="19"/>
        <v>0</v>
      </c>
      <c r="AY23" s="37">
        <f t="shared" si="19"/>
        <v>0</v>
      </c>
      <c r="AZ23" s="37">
        <f t="shared" si="19"/>
        <v>0</v>
      </c>
      <c r="BA23" s="37">
        <f t="shared" si="19"/>
        <v>0</v>
      </c>
    </row>
    <row r="24" spans="1:53">
      <c r="A24" s="29">
        <v>23</v>
      </c>
      <c r="B24" s="11" t="s">
        <v>203</v>
      </c>
      <c r="C24" s="31"/>
      <c r="D24" s="79" t="s">
        <v>39</v>
      </c>
      <c r="E24" s="12"/>
      <c r="F24" s="12">
        <v>2</v>
      </c>
      <c r="G24" s="12">
        <v>2</v>
      </c>
      <c r="H24" s="12"/>
      <c r="I24" s="12"/>
      <c r="J24" s="12"/>
      <c r="K24" s="12"/>
      <c r="L24" s="12">
        <v>2</v>
      </c>
      <c r="M24" s="12">
        <v>2</v>
      </c>
      <c r="N24" s="12"/>
      <c r="O24" s="12"/>
      <c r="P24" s="12">
        <v>2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>
        <f t="shared" si="0"/>
        <v>10</v>
      </c>
      <c r="AB24" s="22">
        <f t="shared" si="1"/>
        <v>6</v>
      </c>
      <c r="AC24" s="24">
        <f t="shared" si="2"/>
        <v>1.6666666666666667</v>
      </c>
      <c r="AD24" s="5"/>
      <c r="AE24" s="37">
        <f t="shared" si="3"/>
        <v>3</v>
      </c>
      <c r="AF24" s="37">
        <f t="shared" si="4"/>
        <v>0</v>
      </c>
      <c r="AG24" s="37">
        <f t="shared" si="5"/>
        <v>3</v>
      </c>
      <c r="AH24" s="37">
        <f t="shared" si="6"/>
        <v>3</v>
      </c>
      <c r="AI24" s="37">
        <f t="shared" si="7"/>
        <v>0</v>
      </c>
      <c r="AJ24" s="37">
        <f t="shared" si="8"/>
        <v>0</v>
      </c>
      <c r="AK24" s="37">
        <f t="shared" si="16"/>
        <v>0</v>
      </c>
      <c r="AL24" s="37">
        <f t="shared" si="17"/>
        <v>0</v>
      </c>
      <c r="AM24" s="37">
        <f t="shared" si="18"/>
        <v>3</v>
      </c>
      <c r="AN24" s="37">
        <f t="shared" si="9"/>
        <v>3</v>
      </c>
      <c r="AO24" s="37">
        <f t="shared" si="10"/>
        <v>0</v>
      </c>
      <c r="AP24" s="37">
        <f t="shared" si="11"/>
        <v>0</v>
      </c>
      <c r="AQ24" s="37">
        <f t="shared" si="12"/>
        <v>3</v>
      </c>
      <c r="AR24" s="37">
        <f t="shared" si="13"/>
        <v>0</v>
      </c>
      <c r="AS24" s="37">
        <f t="shared" si="14"/>
        <v>0</v>
      </c>
      <c r="AT24" s="37">
        <f t="shared" si="19"/>
        <v>0</v>
      </c>
      <c r="AU24" s="37">
        <f t="shared" si="19"/>
        <v>0</v>
      </c>
      <c r="AV24" s="37">
        <f t="shared" si="19"/>
        <v>0</v>
      </c>
      <c r="AW24" s="37">
        <f t="shared" si="19"/>
        <v>0</v>
      </c>
      <c r="AX24" s="37">
        <f t="shared" si="19"/>
        <v>0</v>
      </c>
      <c r="AY24" s="37">
        <f t="shared" si="19"/>
        <v>0</v>
      </c>
      <c r="AZ24" s="37">
        <f t="shared" si="19"/>
        <v>0</v>
      </c>
      <c r="BA24" s="37">
        <f t="shared" si="19"/>
        <v>0</v>
      </c>
    </row>
    <row r="25" spans="1:53">
      <c r="A25" s="29">
        <v>24</v>
      </c>
      <c r="B25" s="11" t="s">
        <v>22</v>
      </c>
      <c r="C25" s="31" t="s">
        <v>163</v>
      </c>
      <c r="D25" s="79"/>
      <c r="E25" s="12"/>
      <c r="F25" s="12">
        <v>3</v>
      </c>
      <c r="G25" s="12"/>
      <c r="H25" s="12"/>
      <c r="I25" s="12"/>
      <c r="J25" s="13"/>
      <c r="K25" s="12"/>
      <c r="L25" s="13">
        <v>4</v>
      </c>
      <c r="M25" s="12"/>
      <c r="N25" s="12"/>
      <c r="O25" s="12">
        <v>2</v>
      </c>
      <c r="P25" s="12"/>
      <c r="Q25" s="12"/>
      <c r="R25" s="12"/>
      <c r="S25" s="12"/>
      <c r="T25" s="12"/>
      <c r="U25" s="12"/>
      <c r="V25" s="13"/>
      <c r="W25" s="12"/>
      <c r="X25" s="12"/>
      <c r="Y25" s="13"/>
      <c r="Z25" s="12"/>
      <c r="AA25" s="12">
        <f t="shared" si="0"/>
        <v>9</v>
      </c>
      <c r="AB25" s="22">
        <f t="shared" si="1"/>
        <v>3</v>
      </c>
      <c r="AC25" s="24">
        <f t="shared" si="2"/>
        <v>3</v>
      </c>
      <c r="AD25" s="5"/>
      <c r="AE25" s="37">
        <f t="shared" si="3"/>
        <v>0</v>
      </c>
      <c r="AF25" s="37">
        <f t="shared" si="4"/>
        <v>0</v>
      </c>
      <c r="AG25" s="37">
        <f t="shared" si="5"/>
        <v>2.5</v>
      </c>
      <c r="AH25" s="37">
        <f t="shared" si="6"/>
        <v>0</v>
      </c>
      <c r="AI25" s="37">
        <f t="shared" si="7"/>
        <v>0</v>
      </c>
      <c r="AJ25" s="37">
        <f t="shared" si="8"/>
        <v>0</v>
      </c>
      <c r="AK25" s="37">
        <f t="shared" si="16"/>
        <v>0</v>
      </c>
      <c r="AL25" s="37">
        <f t="shared" si="17"/>
        <v>0</v>
      </c>
      <c r="AM25" s="37">
        <f t="shared" si="18"/>
        <v>2.5</v>
      </c>
      <c r="AN25" s="37">
        <f t="shared" si="9"/>
        <v>0</v>
      </c>
      <c r="AO25" s="37">
        <f t="shared" si="10"/>
        <v>0</v>
      </c>
      <c r="AP25" s="37">
        <f t="shared" si="11"/>
        <v>2.5</v>
      </c>
      <c r="AQ25" s="37">
        <f t="shared" si="12"/>
        <v>0</v>
      </c>
      <c r="AR25" s="37">
        <f t="shared" si="13"/>
        <v>0</v>
      </c>
      <c r="AS25" s="37">
        <f t="shared" si="14"/>
        <v>0</v>
      </c>
      <c r="AT25" s="37">
        <f t="shared" si="19"/>
        <v>0</v>
      </c>
      <c r="AU25" s="37">
        <f t="shared" si="19"/>
        <v>0</v>
      </c>
      <c r="AV25" s="37">
        <f t="shared" si="19"/>
        <v>0</v>
      </c>
      <c r="AW25" s="37">
        <f t="shared" si="19"/>
        <v>0</v>
      </c>
      <c r="AX25" s="37">
        <f t="shared" si="19"/>
        <v>0</v>
      </c>
      <c r="AY25" s="37">
        <f t="shared" si="19"/>
        <v>0</v>
      </c>
      <c r="AZ25" s="37">
        <f t="shared" si="19"/>
        <v>0</v>
      </c>
      <c r="BA25" s="37">
        <f t="shared" si="19"/>
        <v>0</v>
      </c>
    </row>
    <row r="26" spans="1:53">
      <c r="A26" s="29">
        <v>25</v>
      </c>
      <c r="B26" s="70" t="s">
        <v>240</v>
      </c>
      <c r="C26" s="31"/>
      <c r="D26" s="79"/>
      <c r="E26" s="12"/>
      <c r="F26" s="12"/>
      <c r="G26" s="12"/>
      <c r="H26" s="12"/>
      <c r="I26" s="12"/>
      <c r="J26" s="13"/>
      <c r="K26" s="12"/>
      <c r="L26" s="13"/>
      <c r="M26" s="12"/>
      <c r="N26" s="12">
        <v>8</v>
      </c>
      <c r="O26" s="12"/>
      <c r="P26" s="12"/>
      <c r="Q26" s="12"/>
      <c r="R26" s="12"/>
      <c r="S26" s="12"/>
      <c r="T26" s="12"/>
      <c r="U26" s="12"/>
      <c r="V26" s="13"/>
      <c r="W26" s="12"/>
      <c r="X26" s="12"/>
      <c r="Y26" s="13"/>
      <c r="Z26" s="12"/>
      <c r="AA26" s="12">
        <f t="shared" si="0"/>
        <v>8</v>
      </c>
      <c r="AB26" s="22">
        <f t="shared" si="1"/>
        <v>1</v>
      </c>
      <c r="AC26" s="24">
        <f t="shared" si="2"/>
        <v>8</v>
      </c>
      <c r="AD26" s="5"/>
      <c r="AE26" s="37">
        <f t="shared" si="3"/>
        <v>0</v>
      </c>
      <c r="AF26" s="37">
        <f t="shared" si="4"/>
        <v>0</v>
      </c>
      <c r="AG26" s="37">
        <f t="shared" si="5"/>
        <v>0</v>
      </c>
      <c r="AH26" s="37">
        <f t="shared" si="6"/>
        <v>0</v>
      </c>
      <c r="AI26" s="37">
        <f t="shared" si="7"/>
        <v>0</v>
      </c>
      <c r="AJ26" s="37">
        <f t="shared" si="8"/>
        <v>0</v>
      </c>
      <c r="AK26" s="37">
        <f t="shared" si="16"/>
        <v>0</v>
      </c>
      <c r="AL26" s="37">
        <f t="shared" si="17"/>
        <v>0</v>
      </c>
      <c r="AM26" s="37">
        <f t="shared" si="18"/>
        <v>0</v>
      </c>
      <c r="AN26" s="37">
        <f t="shared" si="9"/>
        <v>0</v>
      </c>
      <c r="AO26" s="37">
        <f t="shared" si="10"/>
        <v>3</v>
      </c>
      <c r="AP26" s="37">
        <f t="shared" si="11"/>
        <v>0</v>
      </c>
      <c r="AQ26" s="37">
        <f t="shared" si="12"/>
        <v>0</v>
      </c>
      <c r="AR26" s="37">
        <f t="shared" si="13"/>
        <v>0</v>
      </c>
      <c r="AS26" s="37">
        <f t="shared" si="14"/>
        <v>0</v>
      </c>
      <c r="AT26" s="37">
        <f>IF(S26&gt;0,IF(ISBLANK(C26),3,2.5),0)</f>
        <v>0</v>
      </c>
      <c r="AU26" s="37">
        <f>IF(T26&gt;0,IF(ISBLANK(C26),3,2.5),0)</f>
        <v>0</v>
      </c>
      <c r="AV26" s="37">
        <f>IF(U26&gt;0,IF(ISBLANK(C26),3,2.5),0)</f>
        <v>0</v>
      </c>
      <c r="AW26" s="37">
        <f>IF(V26&gt;0,IF(ISBLANK(C26),3,2.5),0)</f>
        <v>0</v>
      </c>
      <c r="AX26" s="37">
        <f>IF(W26&gt;0,IF(ISBLANK(C26),3,2.5),0)</f>
        <v>0</v>
      </c>
      <c r="AY26" s="37">
        <f>IF(X26&gt;0,IF(ISBLANK(C26),3,2.5),0)</f>
        <v>0</v>
      </c>
      <c r="AZ26" s="37">
        <f>IF(Y26&gt;0,IF(ISBLANK(C26),3,2.5),0)</f>
        <v>0</v>
      </c>
      <c r="BA26" s="37">
        <f>IF(Z26&gt;0,IF(ISBLANK(C26),3,2.5),0)</f>
        <v>0</v>
      </c>
    </row>
    <row r="27" spans="1:53">
      <c r="A27" s="29">
        <v>26</v>
      </c>
      <c r="B27" s="11" t="s">
        <v>169</v>
      </c>
      <c r="C27" s="31"/>
      <c r="D27" s="79"/>
      <c r="E27" s="12"/>
      <c r="F27" s="12"/>
      <c r="G27" s="12"/>
      <c r="H27" s="12"/>
      <c r="I27" s="12"/>
      <c r="J27" s="13"/>
      <c r="K27" s="12"/>
      <c r="L27" s="13">
        <v>2</v>
      </c>
      <c r="M27" s="12"/>
      <c r="N27" s="12"/>
      <c r="O27" s="12"/>
      <c r="P27" s="12"/>
      <c r="Q27" s="12">
        <v>6</v>
      </c>
      <c r="R27" s="12"/>
      <c r="S27" s="12"/>
      <c r="T27" s="12"/>
      <c r="U27" s="12"/>
      <c r="V27" s="13"/>
      <c r="W27" s="12"/>
      <c r="X27" s="12"/>
      <c r="Y27" s="13"/>
      <c r="Z27" s="12"/>
      <c r="AA27" s="12">
        <f t="shared" si="0"/>
        <v>8</v>
      </c>
      <c r="AB27" s="22">
        <f t="shared" si="1"/>
        <v>2</v>
      </c>
      <c r="AC27" s="24">
        <f t="shared" si="2"/>
        <v>4</v>
      </c>
      <c r="AD27" s="5"/>
      <c r="AE27" s="37">
        <f t="shared" si="3"/>
        <v>0</v>
      </c>
      <c r="AF27" s="37">
        <f t="shared" si="4"/>
        <v>0</v>
      </c>
      <c r="AG27" s="37">
        <f t="shared" si="5"/>
        <v>0</v>
      </c>
      <c r="AH27" s="37">
        <f t="shared" si="6"/>
        <v>0</v>
      </c>
      <c r="AI27" s="37">
        <f t="shared" si="7"/>
        <v>0</v>
      </c>
      <c r="AJ27" s="37">
        <f t="shared" si="8"/>
        <v>0</v>
      </c>
      <c r="AK27" s="37">
        <f t="shared" si="16"/>
        <v>0</v>
      </c>
      <c r="AL27" s="37">
        <f t="shared" si="17"/>
        <v>0</v>
      </c>
      <c r="AM27" s="37">
        <f t="shared" si="18"/>
        <v>3</v>
      </c>
      <c r="AN27" s="37">
        <f t="shared" si="9"/>
        <v>0</v>
      </c>
      <c r="AO27" s="37">
        <f t="shared" si="10"/>
        <v>0</v>
      </c>
      <c r="AP27" s="37">
        <f t="shared" si="11"/>
        <v>0</v>
      </c>
      <c r="AQ27" s="37">
        <f t="shared" si="12"/>
        <v>0</v>
      </c>
      <c r="AR27" s="37">
        <f t="shared" si="13"/>
        <v>3</v>
      </c>
      <c r="AS27" s="37">
        <f t="shared" si="14"/>
        <v>0</v>
      </c>
      <c r="AT27" s="37">
        <f t="shared" ref="AT27:BA28" si="20">IF(S27&gt;0,IF(ISBLANK(R27),3,2.5),0)</f>
        <v>0</v>
      </c>
      <c r="AU27" s="37">
        <f t="shared" si="20"/>
        <v>0</v>
      </c>
      <c r="AV27" s="37">
        <f t="shared" si="20"/>
        <v>0</v>
      </c>
      <c r="AW27" s="37">
        <f t="shared" si="20"/>
        <v>0</v>
      </c>
      <c r="AX27" s="37">
        <f t="shared" si="20"/>
        <v>0</v>
      </c>
      <c r="AY27" s="37">
        <f t="shared" si="20"/>
        <v>0</v>
      </c>
      <c r="AZ27" s="37">
        <f t="shared" si="20"/>
        <v>0</v>
      </c>
      <c r="BA27" s="37">
        <f t="shared" si="20"/>
        <v>0</v>
      </c>
    </row>
    <row r="28" spans="1:53">
      <c r="A28" s="29">
        <v>27</v>
      </c>
      <c r="B28" s="91" t="s">
        <v>57</v>
      </c>
      <c r="C28" s="31" t="s">
        <v>163</v>
      </c>
      <c r="D28" s="79"/>
      <c r="E28" s="12"/>
      <c r="F28" s="12"/>
      <c r="G28" s="12"/>
      <c r="H28" s="12"/>
      <c r="I28" s="12"/>
      <c r="J28" s="13"/>
      <c r="K28" s="12"/>
      <c r="L28" s="13"/>
      <c r="M28" s="12"/>
      <c r="N28" s="12">
        <v>4</v>
      </c>
      <c r="O28" s="12">
        <v>2</v>
      </c>
      <c r="P28" s="12"/>
      <c r="Q28" s="12">
        <v>2</v>
      </c>
      <c r="R28" s="12"/>
      <c r="S28" s="12"/>
      <c r="T28" s="12"/>
      <c r="U28" s="12"/>
      <c r="V28" s="13"/>
      <c r="W28" s="12"/>
      <c r="X28" s="12"/>
      <c r="Y28" s="13"/>
      <c r="Z28" s="12"/>
      <c r="AA28" s="12">
        <f t="shared" si="0"/>
        <v>8</v>
      </c>
      <c r="AB28" s="22">
        <f t="shared" si="1"/>
        <v>3</v>
      </c>
      <c r="AC28" s="24">
        <f t="shared" si="2"/>
        <v>2.6666666666666665</v>
      </c>
      <c r="AD28" s="5"/>
      <c r="AE28" s="37">
        <f t="shared" si="3"/>
        <v>0</v>
      </c>
      <c r="AF28" s="37">
        <f t="shared" si="4"/>
        <v>0</v>
      </c>
      <c r="AG28" s="37">
        <f t="shared" si="5"/>
        <v>0</v>
      </c>
      <c r="AH28" s="37">
        <f t="shared" si="6"/>
        <v>0</v>
      </c>
      <c r="AI28" s="37">
        <f t="shared" si="7"/>
        <v>0</v>
      </c>
      <c r="AJ28" s="37">
        <f t="shared" si="8"/>
        <v>0</v>
      </c>
      <c r="AK28" s="37">
        <f t="shared" si="16"/>
        <v>0</v>
      </c>
      <c r="AL28" s="37">
        <f t="shared" si="17"/>
        <v>0</v>
      </c>
      <c r="AM28" s="37">
        <f t="shared" si="18"/>
        <v>0</v>
      </c>
      <c r="AN28" s="37">
        <f t="shared" si="9"/>
        <v>0</v>
      </c>
      <c r="AO28" s="37">
        <f t="shared" si="10"/>
        <v>2.5</v>
      </c>
      <c r="AP28" s="37">
        <f t="shared" si="11"/>
        <v>2.5</v>
      </c>
      <c r="AQ28" s="37">
        <f t="shared" si="12"/>
        <v>0</v>
      </c>
      <c r="AR28" s="37">
        <f t="shared" si="13"/>
        <v>2.5</v>
      </c>
      <c r="AS28" s="37">
        <f t="shared" si="14"/>
        <v>0</v>
      </c>
      <c r="AT28" s="37">
        <f t="shared" si="20"/>
        <v>0</v>
      </c>
      <c r="AU28" s="37">
        <f t="shared" si="20"/>
        <v>0</v>
      </c>
      <c r="AV28" s="37">
        <f t="shared" si="20"/>
        <v>0</v>
      </c>
      <c r="AW28" s="37">
        <f t="shared" si="20"/>
        <v>0</v>
      </c>
      <c r="AX28" s="37">
        <f t="shared" si="20"/>
        <v>0</v>
      </c>
      <c r="AY28" s="37">
        <f t="shared" si="20"/>
        <v>0</v>
      </c>
      <c r="AZ28" s="37">
        <f t="shared" si="20"/>
        <v>0</v>
      </c>
      <c r="BA28" s="37">
        <f t="shared" si="20"/>
        <v>0</v>
      </c>
    </row>
    <row r="29" spans="1:53">
      <c r="A29" s="29">
        <v>28</v>
      </c>
      <c r="B29" s="70" t="s">
        <v>235</v>
      </c>
      <c r="C29" s="31"/>
      <c r="D29" s="79"/>
      <c r="E29" s="12"/>
      <c r="F29" s="12"/>
      <c r="G29" s="12"/>
      <c r="H29" s="12"/>
      <c r="I29" s="12"/>
      <c r="J29" s="13"/>
      <c r="K29" s="12"/>
      <c r="L29" s="13"/>
      <c r="M29" s="12">
        <v>2</v>
      </c>
      <c r="N29" s="12"/>
      <c r="O29" s="12">
        <v>4</v>
      </c>
      <c r="P29" s="12"/>
      <c r="Q29" s="12">
        <v>2</v>
      </c>
      <c r="R29" s="12"/>
      <c r="S29" s="12"/>
      <c r="T29" s="12"/>
      <c r="U29" s="12"/>
      <c r="V29" s="13"/>
      <c r="W29" s="12"/>
      <c r="X29" s="12"/>
      <c r="Y29" s="13"/>
      <c r="Z29" s="12"/>
      <c r="AA29" s="12">
        <f t="shared" si="0"/>
        <v>8</v>
      </c>
      <c r="AB29" s="22">
        <f t="shared" si="1"/>
        <v>3</v>
      </c>
      <c r="AC29" s="24">
        <f t="shared" si="2"/>
        <v>2.6666666666666665</v>
      </c>
      <c r="AD29" s="5"/>
      <c r="AE29" s="37">
        <f t="shared" si="3"/>
        <v>0</v>
      </c>
      <c r="AF29" s="37">
        <f t="shared" si="4"/>
        <v>0</v>
      </c>
      <c r="AG29" s="37">
        <f t="shared" si="5"/>
        <v>0</v>
      </c>
      <c r="AH29" s="37">
        <f t="shared" si="6"/>
        <v>0</v>
      </c>
      <c r="AI29" s="37">
        <f t="shared" si="7"/>
        <v>0</v>
      </c>
      <c r="AJ29" s="37">
        <f t="shared" si="8"/>
        <v>0</v>
      </c>
      <c r="AK29" s="37">
        <f t="shared" si="16"/>
        <v>0</v>
      </c>
      <c r="AL29" s="37">
        <f t="shared" si="17"/>
        <v>0</v>
      </c>
      <c r="AM29" s="37">
        <f t="shared" si="18"/>
        <v>0</v>
      </c>
      <c r="AN29" s="37">
        <f t="shared" si="9"/>
        <v>3</v>
      </c>
      <c r="AO29" s="37">
        <f t="shared" si="10"/>
        <v>0</v>
      </c>
      <c r="AP29" s="37">
        <f t="shared" si="11"/>
        <v>3</v>
      </c>
      <c r="AQ29" s="37">
        <f t="shared" si="12"/>
        <v>0</v>
      </c>
      <c r="AR29" s="37">
        <f t="shared" si="13"/>
        <v>3</v>
      </c>
      <c r="AS29" s="37">
        <f t="shared" si="14"/>
        <v>0</v>
      </c>
      <c r="AT29" s="37">
        <f>IF(S29&gt;0,IF(ISBLANK(C29),3,2.5),0)</f>
        <v>0</v>
      </c>
      <c r="AU29" s="37">
        <f>IF(T29&gt;0,IF(ISBLANK(C29),3,2.5),0)</f>
        <v>0</v>
      </c>
      <c r="AV29" s="37">
        <f>IF(U29&gt;0,IF(ISBLANK(C29),3,2.5),0)</f>
        <v>0</v>
      </c>
      <c r="AW29" s="37">
        <f>IF(V29&gt;0,IF(ISBLANK(C29),3,2.5),0)</f>
        <v>0</v>
      </c>
      <c r="AX29" s="37">
        <f>IF(W29&gt;0,IF(ISBLANK(C29),3,2.5),0)</f>
        <v>0</v>
      </c>
      <c r="AY29" s="37">
        <f>IF(X29&gt;0,IF(ISBLANK(C29),3,2.5),0)</f>
        <v>0</v>
      </c>
      <c r="AZ29" s="37">
        <f>IF(Y29&gt;0,IF(ISBLANK(C29),3,2.5),0)</f>
        <v>0</v>
      </c>
      <c r="BA29" s="37">
        <f>IF(Z29&gt;0,IF(ISBLANK(C29),3,2.5),0)</f>
        <v>0</v>
      </c>
    </row>
    <row r="30" spans="1:53">
      <c r="A30" s="29">
        <v>29</v>
      </c>
      <c r="B30" s="70" t="s">
        <v>87</v>
      </c>
      <c r="C30" s="31" t="s">
        <v>163</v>
      </c>
      <c r="D30" s="79"/>
      <c r="E30" s="12"/>
      <c r="F30" s="12">
        <v>2</v>
      </c>
      <c r="G30" s="12"/>
      <c r="H30" s="12">
        <v>2</v>
      </c>
      <c r="I30" s="12"/>
      <c r="J30" s="12"/>
      <c r="K30" s="12"/>
      <c r="L30" s="12">
        <v>2</v>
      </c>
      <c r="M30" s="12">
        <v>2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>
        <f t="shared" si="0"/>
        <v>8</v>
      </c>
      <c r="AB30" s="22">
        <f t="shared" si="1"/>
        <v>4</v>
      </c>
      <c r="AC30" s="24">
        <f t="shared" si="2"/>
        <v>2</v>
      </c>
      <c r="AD30" s="5"/>
      <c r="AE30" s="37">
        <f t="shared" si="3"/>
        <v>0</v>
      </c>
      <c r="AF30" s="37">
        <f t="shared" si="4"/>
        <v>0</v>
      </c>
      <c r="AG30" s="37">
        <f t="shared" si="5"/>
        <v>2.5</v>
      </c>
      <c r="AH30" s="37">
        <f t="shared" si="6"/>
        <v>0</v>
      </c>
      <c r="AI30" s="37">
        <f t="shared" si="7"/>
        <v>2.5</v>
      </c>
      <c r="AJ30" s="37">
        <f t="shared" si="8"/>
        <v>0</v>
      </c>
      <c r="AK30" s="37">
        <f t="shared" si="16"/>
        <v>0</v>
      </c>
      <c r="AL30" s="37">
        <f t="shared" si="17"/>
        <v>0</v>
      </c>
      <c r="AM30" s="37">
        <f t="shared" si="18"/>
        <v>2.5</v>
      </c>
      <c r="AN30" s="37">
        <f t="shared" si="9"/>
        <v>2.5</v>
      </c>
      <c r="AO30" s="37">
        <f t="shared" si="10"/>
        <v>0</v>
      </c>
      <c r="AP30" s="37">
        <f t="shared" si="11"/>
        <v>0</v>
      </c>
      <c r="AQ30" s="37">
        <f t="shared" si="12"/>
        <v>0</v>
      </c>
      <c r="AR30" s="37">
        <f t="shared" si="13"/>
        <v>0</v>
      </c>
      <c r="AS30" s="37">
        <f t="shared" si="14"/>
        <v>0</v>
      </c>
      <c r="AT30" s="37">
        <f>IF(S30&gt;0,IF(ISBLANK(C30),3,2.5),0)</f>
        <v>0</v>
      </c>
      <c r="AU30" s="37">
        <f>IF(T30&gt;0,IF(ISBLANK(C30),3,2.5),0)</f>
        <v>0</v>
      </c>
      <c r="AV30" s="37">
        <f>IF(U30&gt;0,IF(ISBLANK(C30),3,2.5),0)</f>
        <v>0</v>
      </c>
      <c r="AW30" s="37">
        <f>IF(V30&gt;0,IF(ISBLANK(C30),3,2.5),0)</f>
        <v>0</v>
      </c>
      <c r="AX30" s="37">
        <f>IF(W30&gt;0,IF(ISBLANK(C30),3,2.5),0)</f>
        <v>0</v>
      </c>
      <c r="AY30" s="37">
        <f>IF(X30&gt;0,IF(ISBLANK(C30),3,2.5),0)</f>
        <v>0</v>
      </c>
      <c r="AZ30" s="37">
        <f>IF(Y30&gt;0,IF(ISBLANK(C30),3,2.5),0)</f>
        <v>0</v>
      </c>
      <c r="BA30" s="37">
        <f>IF(Z30&gt;0,IF(ISBLANK(C30),3,2.5),0)</f>
        <v>0</v>
      </c>
    </row>
    <row r="31" spans="1:53">
      <c r="A31" s="92">
        <v>30</v>
      </c>
      <c r="B31" s="11" t="s">
        <v>78</v>
      </c>
      <c r="C31" s="31"/>
      <c r="D31" s="79"/>
      <c r="E31" s="12"/>
      <c r="F31" s="12"/>
      <c r="G31" s="12"/>
      <c r="H31" s="12"/>
      <c r="I31" s="12"/>
      <c r="J31" s="13"/>
      <c r="K31" s="12"/>
      <c r="L31" s="13"/>
      <c r="M31" s="12">
        <v>2</v>
      </c>
      <c r="N31" s="12">
        <v>2</v>
      </c>
      <c r="O31" s="12"/>
      <c r="P31" s="12">
        <v>2</v>
      </c>
      <c r="Q31" s="12">
        <v>2</v>
      </c>
      <c r="R31" s="12"/>
      <c r="S31" s="12"/>
      <c r="T31" s="12"/>
      <c r="U31" s="12"/>
      <c r="V31" s="13"/>
      <c r="W31" s="12"/>
      <c r="X31" s="12"/>
      <c r="Y31" s="13"/>
      <c r="Z31" s="12"/>
      <c r="AA31" s="12">
        <f t="shared" si="0"/>
        <v>8</v>
      </c>
      <c r="AB31" s="22">
        <f t="shared" si="1"/>
        <v>4</v>
      </c>
      <c r="AC31" s="24">
        <f t="shared" si="2"/>
        <v>2</v>
      </c>
      <c r="AD31" s="5"/>
      <c r="AE31" s="37">
        <f t="shared" si="3"/>
        <v>0</v>
      </c>
      <c r="AF31" s="37">
        <f t="shared" si="4"/>
        <v>0</v>
      </c>
      <c r="AG31" s="37">
        <f t="shared" si="5"/>
        <v>0</v>
      </c>
      <c r="AH31" s="37">
        <f t="shared" si="6"/>
        <v>0</v>
      </c>
      <c r="AI31" s="37">
        <f t="shared" si="7"/>
        <v>0</v>
      </c>
      <c r="AJ31" s="37">
        <f t="shared" si="8"/>
        <v>0</v>
      </c>
      <c r="AK31" s="37">
        <f t="shared" si="16"/>
        <v>0</v>
      </c>
      <c r="AL31" s="37">
        <f t="shared" si="17"/>
        <v>0</v>
      </c>
      <c r="AM31" s="37">
        <f t="shared" si="18"/>
        <v>0</v>
      </c>
      <c r="AN31" s="37">
        <f t="shared" si="9"/>
        <v>3</v>
      </c>
      <c r="AO31" s="37">
        <f t="shared" si="10"/>
        <v>3</v>
      </c>
      <c r="AP31" s="37">
        <f t="shared" si="11"/>
        <v>0</v>
      </c>
      <c r="AQ31" s="37">
        <f t="shared" si="12"/>
        <v>3</v>
      </c>
      <c r="AR31" s="37">
        <f t="shared" si="13"/>
        <v>3</v>
      </c>
      <c r="AS31" s="37">
        <f t="shared" si="14"/>
        <v>0</v>
      </c>
      <c r="AT31" s="37">
        <f t="shared" ref="AT31:BA31" si="21">IF(S31&gt;0,IF(ISBLANK(R31),3,2.5),0)</f>
        <v>0</v>
      </c>
      <c r="AU31" s="37">
        <f t="shared" si="21"/>
        <v>0</v>
      </c>
      <c r="AV31" s="37">
        <f t="shared" si="21"/>
        <v>0</v>
      </c>
      <c r="AW31" s="37">
        <f t="shared" si="21"/>
        <v>0</v>
      </c>
      <c r="AX31" s="37">
        <f t="shared" si="21"/>
        <v>0</v>
      </c>
      <c r="AY31" s="37">
        <f t="shared" si="21"/>
        <v>0</v>
      </c>
      <c r="AZ31" s="37">
        <f t="shared" si="21"/>
        <v>0</v>
      </c>
      <c r="BA31" s="37">
        <f t="shared" si="21"/>
        <v>0</v>
      </c>
    </row>
    <row r="32" spans="1:53">
      <c r="A32" s="92">
        <v>31</v>
      </c>
      <c r="B32" s="11" t="s">
        <v>49</v>
      </c>
      <c r="C32" s="31" t="s">
        <v>163</v>
      </c>
      <c r="D32" s="79"/>
      <c r="E32" s="12"/>
      <c r="F32" s="12"/>
      <c r="G32" s="12"/>
      <c r="H32" s="12"/>
      <c r="I32" s="12"/>
      <c r="J32" s="12"/>
      <c r="K32" s="12"/>
      <c r="L32" s="12"/>
      <c r="M32" s="12"/>
      <c r="N32" s="12">
        <v>5</v>
      </c>
      <c r="O32" s="12">
        <v>2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>
        <f t="shared" si="0"/>
        <v>7</v>
      </c>
      <c r="AB32" s="22">
        <f t="shared" si="1"/>
        <v>2</v>
      </c>
      <c r="AC32" s="24">
        <f t="shared" si="2"/>
        <v>3.5</v>
      </c>
      <c r="AD32" s="5"/>
      <c r="AE32" s="37">
        <f t="shared" si="3"/>
        <v>0</v>
      </c>
      <c r="AF32" s="37">
        <f t="shared" si="4"/>
        <v>0</v>
      </c>
      <c r="AG32" s="37">
        <f t="shared" si="5"/>
        <v>0</v>
      </c>
      <c r="AH32" s="37">
        <f t="shared" si="6"/>
        <v>0</v>
      </c>
      <c r="AI32" s="37">
        <f t="shared" si="7"/>
        <v>0</v>
      </c>
      <c r="AJ32" s="37">
        <f t="shared" si="8"/>
        <v>0</v>
      </c>
      <c r="AK32" s="37">
        <f t="shared" si="16"/>
        <v>0</v>
      </c>
      <c r="AL32" s="37">
        <f t="shared" si="17"/>
        <v>0</v>
      </c>
      <c r="AM32" s="37">
        <f t="shared" si="18"/>
        <v>0</v>
      </c>
      <c r="AN32" s="37">
        <f t="shared" si="9"/>
        <v>0</v>
      </c>
      <c r="AO32" s="37">
        <f t="shared" si="10"/>
        <v>2.5</v>
      </c>
      <c r="AP32" s="37">
        <f t="shared" si="11"/>
        <v>2.5</v>
      </c>
      <c r="AQ32" s="37">
        <f t="shared" si="12"/>
        <v>0</v>
      </c>
      <c r="AR32" s="37">
        <f t="shared" si="13"/>
        <v>0</v>
      </c>
      <c r="AS32" s="37">
        <f t="shared" si="14"/>
        <v>0</v>
      </c>
      <c r="AT32" s="37">
        <f t="shared" ref="AT32:AT88" si="22">IF(S32&gt;0,IF(ISBLANK(C32),3,2.5),0)</f>
        <v>0</v>
      </c>
      <c r="AU32" s="37">
        <f t="shared" ref="AU32:AU88" si="23">IF(T32&gt;0,IF(ISBLANK(C32),3,2.5),0)</f>
        <v>0</v>
      </c>
      <c r="AV32" s="37">
        <f t="shared" ref="AV32:AV88" si="24">IF(U32&gt;0,IF(ISBLANK(C32),3,2.5),0)</f>
        <v>0</v>
      </c>
      <c r="AW32" s="37">
        <f t="shared" ref="AW32:AW88" si="25">IF(V32&gt;0,IF(ISBLANK(C32),3,2.5),0)</f>
        <v>0</v>
      </c>
      <c r="AX32" s="37">
        <f t="shared" ref="AX32:AX88" si="26">IF(W32&gt;0,IF(ISBLANK(C32),3,2.5),0)</f>
        <v>0</v>
      </c>
      <c r="AY32" s="37">
        <f t="shared" ref="AY32:AY88" si="27">IF(X32&gt;0,IF(ISBLANK(C32),3,2.5),0)</f>
        <v>0</v>
      </c>
      <c r="AZ32" s="37">
        <f t="shared" ref="AZ32:AZ88" si="28">IF(Y32&gt;0,IF(ISBLANK(C32),3,2.5),0)</f>
        <v>0</v>
      </c>
      <c r="BA32" s="37">
        <f t="shared" ref="BA32:BA88" si="29">IF(Z32&gt;0,IF(ISBLANK(C32),3,2.5),0)</f>
        <v>0</v>
      </c>
    </row>
    <row r="33" spans="1:53">
      <c r="A33" s="29">
        <v>32</v>
      </c>
      <c r="B33" s="73" t="s">
        <v>222</v>
      </c>
      <c r="C33" s="31" t="s">
        <v>163</v>
      </c>
      <c r="D33" s="79">
        <v>2</v>
      </c>
      <c r="E33" s="12"/>
      <c r="F33" s="12"/>
      <c r="G33" s="12"/>
      <c r="H33" s="12"/>
      <c r="I33" s="12"/>
      <c r="J33" s="13"/>
      <c r="K33" s="12"/>
      <c r="L33" s="13"/>
      <c r="M33" s="12">
        <v>2</v>
      </c>
      <c r="N33" s="12">
        <v>2</v>
      </c>
      <c r="O33" s="12">
        <v>1</v>
      </c>
      <c r="P33" s="12"/>
      <c r="Q33" s="12"/>
      <c r="R33" s="12"/>
      <c r="S33" s="12"/>
      <c r="T33" s="12"/>
      <c r="U33" s="12"/>
      <c r="V33" s="13"/>
      <c r="W33" s="12"/>
      <c r="X33" s="12"/>
      <c r="Y33" s="13"/>
      <c r="Z33" s="12"/>
      <c r="AA33" s="12">
        <f t="shared" si="0"/>
        <v>7</v>
      </c>
      <c r="AB33" s="22">
        <f t="shared" si="1"/>
        <v>4</v>
      </c>
      <c r="AC33" s="24">
        <f t="shared" si="2"/>
        <v>1.75</v>
      </c>
      <c r="AD33" s="5"/>
      <c r="AE33" s="37">
        <f t="shared" si="3"/>
        <v>2.5</v>
      </c>
      <c r="AF33" s="37">
        <f t="shared" si="4"/>
        <v>0</v>
      </c>
      <c r="AG33" s="37">
        <f t="shared" si="5"/>
        <v>0</v>
      </c>
      <c r="AH33" s="37">
        <f t="shared" si="6"/>
        <v>0</v>
      </c>
      <c r="AI33" s="37">
        <f t="shared" si="7"/>
        <v>0</v>
      </c>
      <c r="AJ33" s="37">
        <f t="shared" si="8"/>
        <v>0</v>
      </c>
      <c r="AK33" s="37">
        <f t="shared" si="16"/>
        <v>0</v>
      </c>
      <c r="AL33" s="37">
        <f t="shared" si="17"/>
        <v>0</v>
      </c>
      <c r="AM33" s="37">
        <f t="shared" si="18"/>
        <v>0</v>
      </c>
      <c r="AN33" s="37">
        <f t="shared" si="9"/>
        <v>2.5</v>
      </c>
      <c r="AO33" s="37">
        <f t="shared" si="10"/>
        <v>2.5</v>
      </c>
      <c r="AP33" s="37">
        <f t="shared" si="11"/>
        <v>2.5</v>
      </c>
      <c r="AQ33" s="37">
        <f t="shared" si="12"/>
        <v>0</v>
      </c>
      <c r="AR33" s="37">
        <f t="shared" si="13"/>
        <v>0</v>
      </c>
      <c r="AS33" s="37">
        <f t="shared" si="14"/>
        <v>0</v>
      </c>
      <c r="AT33" s="37">
        <f t="shared" si="22"/>
        <v>0</v>
      </c>
      <c r="AU33" s="37">
        <f t="shared" si="23"/>
        <v>0</v>
      </c>
      <c r="AV33" s="37">
        <f t="shared" si="24"/>
        <v>0</v>
      </c>
      <c r="AW33" s="37">
        <f t="shared" si="25"/>
        <v>0</v>
      </c>
      <c r="AX33" s="37">
        <f t="shared" si="26"/>
        <v>0</v>
      </c>
      <c r="AY33" s="37">
        <f t="shared" si="27"/>
        <v>0</v>
      </c>
      <c r="AZ33" s="37">
        <f t="shared" si="28"/>
        <v>0</v>
      </c>
      <c r="BA33" s="37">
        <f t="shared" si="29"/>
        <v>0</v>
      </c>
    </row>
    <row r="34" spans="1:53">
      <c r="A34" s="93">
        <v>33</v>
      </c>
      <c r="B34" s="56" t="s">
        <v>128</v>
      </c>
      <c r="C34" s="31" t="s">
        <v>163</v>
      </c>
      <c r="D34" s="79"/>
      <c r="E34" s="12"/>
      <c r="F34" s="12"/>
      <c r="G34" s="12"/>
      <c r="H34" s="12">
        <v>2</v>
      </c>
      <c r="I34" s="12"/>
      <c r="J34" s="12"/>
      <c r="K34" s="12"/>
      <c r="L34" s="12"/>
      <c r="M34" s="12"/>
      <c r="N34" s="12">
        <v>2</v>
      </c>
      <c r="O34" s="12">
        <v>2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>
        <f t="shared" ref="AA34:AA65" si="30">SUM(D34:Z34)</f>
        <v>6</v>
      </c>
      <c r="AB34" s="22">
        <f t="shared" ref="AB34:AB65" si="31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3</v>
      </c>
      <c r="AC34" s="24">
        <f t="shared" ref="AC34:AC65" si="32">IF(AB34&gt;0,AA34/AB34,0)</f>
        <v>2</v>
      </c>
      <c r="AD34" s="5"/>
      <c r="AE34" s="37">
        <f t="shared" si="3"/>
        <v>0</v>
      </c>
      <c r="AF34" s="37">
        <f t="shared" si="4"/>
        <v>0</v>
      </c>
      <c r="AG34" s="37">
        <f t="shared" si="5"/>
        <v>0</v>
      </c>
      <c r="AH34" s="37">
        <f t="shared" si="6"/>
        <v>0</v>
      </c>
      <c r="AI34" s="37">
        <f t="shared" si="7"/>
        <v>2.5</v>
      </c>
      <c r="AJ34" s="37">
        <f t="shared" si="8"/>
        <v>0</v>
      </c>
      <c r="AK34" s="37">
        <f t="shared" si="16"/>
        <v>0</v>
      </c>
      <c r="AL34" s="37">
        <f t="shared" si="17"/>
        <v>0</v>
      </c>
      <c r="AM34" s="37">
        <f t="shared" si="18"/>
        <v>0</v>
      </c>
      <c r="AN34" s="37">
        <f t="shared" si="9"/>
        <v>0</v>
      </c>
      <c r="AO34" s="37">
        <f t="shared" si="10"/>
        <v>2.5</v>
      </c>
      <c r="AP34" s="37">
        <f t="shared" si="11"/>
        <v>2.5</v>
      </c>
      <c r="AQ34" s="37">
        <f t="shared" si="12"/>
        <v>0</v>
      </c>
      <c r="AR34" s="37">
        <f t="shared" si="13"/>
        <v>0</v>
      </c>
      <c r="AS34" s="37">
        <f t="shared" si="14"/>
        <v>0</v>
      </c>
      <c r="AT34" s="37">
        <f t="shared" si="22"/>
        <v>0</v>
      </c>
      <c r="AU34" s="37">
        <f t="shared" si="23"/>
        <v>0</v>
      </c>
      <c r="AV34" s="37">
        <f t="shared" si="24"/>
        <v>0</v>
      </c>
      <c r="AW34" s="37">
        <f t="shared" si="25"/>
        <v>0</v>
      </c>
      <c r="AX34" s="37">
        <f t="shared" si="26"/>
        <v>0</v>
      </c>
      <c r="AY34" s="37">
        <f t="shared" si="27"/>
        <v>0</v>
      </c>
      <c r="AZ34" s="37">
        <f t="shared" si="28"/>
        <v>0</v>
      </c>
      <c r="BA34" s="37">
        <f t="shared" si="29"/>
        <v>0</v>
      </c>
    </row>
    <row r="35" spans="1:53">
      <c r="A35" s="93">
        <v>34</v>
      </c>
      <c r="B35" s="56" t="s">
        <v>156</v>
      </c>
      <c r="C35" s="31" t="s">
        <v>163</v>
      </c>
      <c r="D35" s="79"/>
      <c r="E35" s="12"/>
      <c r="F35" s="12">
        <v>2</v>
      </c>
      <c r="G35" s="12"/>
      <c r="H35" s="12"/>
      <c r="I35" s="12"/>
      <c r="J35" s="13"/>
      <c r="K35" s="12"/>
      <c r="L35" s="13"/>
      <c r="M35" s="12"/>
      <c r="N35" s="12"/>
      <c r="O35" s="12">
        <v>2</v>
      </c>
      <c r="P35" s="12">
        <v>2</v>
      </c>
      <c r="Q35" s="12"/>
      <c r="R35" s="12"/>
      <c r="S35" s="12"/>
      <c r="T35" s="12"/>
      <c r="U35" s="12"/>
      <c r="V35" s="13"/>
      <c r="W35" s="12"/>
      <c r="X35" s="12"/>
      <c r="Y35" s="13"/>
      <c r="Z35" s="12"/>
      <c r="AA35" s="12">
        <f t="shared" si="30"/>
        <v>6</v>
      </c>
      <c r="AB35" s="22">
        <f t="shared" si="31"/>
        <v>3</v>
      </c>
      <c r="AC35" s="24">
        <f t="shared" si="32"/>
        <v>2</v>
      </c>
      <c r="AD35" s="5"/>
      <c r="AE35" s="37">
        <f t="shared" si="3"/>
        <v>0</v>
      </c>
      <c r="AF35" s="37">
        <f t="shared" si="4"/>
        <v>0</v>
      </c>
      <c r="AG35" s="37">
        <f t="shared" si="5"/>
        <v>2.5</v>
      </c>
      <c r="AH35" s="37">
        <f t="shared" si="6"/>
        <v>0</v>
      </c>
      <c r="AI35" s="37">
        <f t="shared" si="7"/>
        <v>0</v>
      </c>
      <c r="AJ35" s="37">
        <f t="shared" si="8"/>
        <v>0</v>
      </c>
      <c r="AK35" s="37">
        <f t="shared" si="16"/>
        <v>0</v>
      </c>
      <c r="AL35" s="37">
        <f t="shared" si="17"/>
        <v>0</v>
      </c>
      <c r="AM35" s="37">
        <f t="shared" si="18"/>
        <v>0</v>
      </c>
      <c r="AN35" s="37">
        <f t="shared" si="9"/>
        <v>0</v>
      </c>
      <c r="AO35" s="37">
        <f t="shared" si="10"/>
        <v>0</v>
      </c>
      <c r="AP35" s="37">
        <f t="shared" si="11"/>
        <v>2.5</v>
      </c>
      <c r="AQ35" s="37">
        <f t="shared" si="12"/>
        <v>2.5</v>
      </c>
      <c r="AR35" s="37">
        <f t="shared" si="13"/>
        <v>0</v>
      </c>
      <c r="AS35" s="37">
        <f t="shared" si="14"/>
        <v>0</v>
      </c>
      <c r="AT35" s="37">
        <f t="shared" si="22"/>
        <v>0</v>
      </c>
      <c r="AU35" s="37">
        <f t="shared" si="23"/>
        <v>0</v>
      </c>
      <c r="AV35" s="37">
        <f t="shared" si="24"/>
        <v>0</v>
      </c>
      <c r="AW35" s="37">
        <f t="shared" si="25"/>
        <v>0</v>
      </c>
      <c r="AX35" s="37">
        <f t="shared" si="26"/>
        <v>0</v>
      </c>
      <c r="AY35" s="37">
        <f t="shared" si="27"/>
        <v>0</v>
      </c>
      <c r="AZ35" s="37">
        <f t="shared" si="28"/>
        <v>0</v>
      </c>
      <c r="BA35" s="37">
        <f t="shared" si="29"/>
        <v>0</v>
      </c>
    </row>
    <row r="36" spans="1:53">
      <c r="A36" s="63">
        <v>35</v>
      </c>
      <c r="B36" s="56" t="s">
        <v>243</v>
      </c>
      <c r="C36" s="31" t="s">
        <v>163</v>
      </c>
      <c r="D36" s="79"/>
      <c r="E36" s="12"/>
      <c r="F36" s="12"/>
      <c r="G36" s="12"/>
      <c r="H36" s="12"/>
      <c r="I36" s="12"/>
      <c r="J36" s="12"/>
      <c r="K36" s="12"/>
      <c r="L36" s="12"/>
      <c r="M36" s="12"/>
      <c r="N36" s="12">
        <v>2</v>
      </c>
      <c r="O36" s="12">
        <v>2</v>
      </c>
      <c r="P36" s="12">
        <v>2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>
        <f t="shared" si="30"/>
        <v>6</v>
      </c>
      <c r="AB36" s="22">
        <f t="shared" si="31"/>
        <v>3</v>
      </c>
      <c r="AC36" s="24">
        <f t="shared" si="32"/>
        <v>2</v>
      </c>
      <c r="AD36" s="5"/>
      <c r="AE36" s="37">
        <f t="shared" si="3"/>
        <v>0</v>
      </c>
      <c r="AF36" s="37">
        <f t="shared" si="4"/>
        <v>0</v>
      </c>
      <c r="AG36" s="37">
        <f t="shared" si="5"/>
        <v>0</v>
      </c>
      <c r="AH36" s="37">
        <f t="shared" si="6"/>
        <v>0</v>
      </c>
      <c r="AI36" s="37">
        <f t="shared" si="7"/>
        <v>0</v>
      </c>
      <c r="AJ36" s="37">
        <f t="shared" si="8"/>
        <v>0</v>
      </c>
      <c r="AK36" s="37">
        <f t="shared" si="16"/>
        <v>0</v>
      </c>
      <c r="AL36" s="37">
        <f t="shared" si="17"/>
        <v>0</v>
      </c>
      <c r="AM36" s="37">
        <f t="shared" si="18"/>
        <v>0</v>
      </c>
      <c r="AN36" s="37">
        <f t="shared" si="9"/>
        <v>0</v>
      </c>
      <c r="AO36" s="37">
        <f t="shared" si="10"/>
        <v>2.5</v>
      </c>
      <c r="AP36" s="37">
        <f t="shared" si="11"/>
        <v>2.5</v>
      </c>
      <c r="AQ36" s="37">
        <f t="shared" si="12"/>
        <v>2.5</v>
      </c>
      <c r="AR36" s="37">
        <f t="shared" si="13"/>
        <v>0</v>
      </c>
      <c r="AS36" s="37">
        <f t="shared" si="14"/>
        <v>0</v>
      </c>
      <c r="AT36" s="37">
        <f t="shared" si="22"/>
        <v>0</v>
      </c>
      <c r="AU36" s="37">
        <f t="shared" si="23"/>
        <v>0</v>
      </c>
      <c r="AV36" s="37">
        <f t="shared" si="24"/>
        <v>0</v>
      </c>
      <c r="AW36" s="37">
        <f t="shared" si="25"/>
        <v>0</v>
      </c>
      <c r="AX36" s="37">
        <f t="shared" si="26"/>
        <v>0</v>
      </c>
      <c r="AY36" s="37">
        <f t="shared" si="27"/>
        <v>0</v>
      </c>
      <c r="AZ36" s="37">
        <f t="shared" si="28"/>
        <v>0</v>
      </c>
      <c r="BA36" s="37">
        <f t="shared" si="29"/>
        <v>0</v>
      </c>
    </row>
    <row r="37" spans="1:53">
      <c r="A37" s="63">
        <v>36</v>
      </c>
      <c r="B37" s="105" t="s">
        <v>45</v>
      </c>
      <c r="C37" s="40"/>
      <c r="D37" s="79"/>
      <c r="E37" s="12"/>
      <c r="F37" s="12"/>
      <c r="G37" s="12">
        <v>2</v>
      </c>
      <c r="H37" s="12"/>
      <c r="I37" s="12"/>
      <c r="J37" s="13"/>
      <c r="K37" s="12"/>
      <c r="L37" s="13"/>
      <c r="M37" s="12"/>
      <c r="N37" s="12"/>
      <c r="O37" s="12"/>
      <c r="P37" s="12">
        <v>2</v>
      </c>
      <c r="Q37" s="12">
        <v>2</v>
      </c>
      <c r="R37" s="12"/>
      <c r="S37" s="12"/>
      <c r="T37" s="12"/>
      <c r="U37" s="12"/>
      <c r="V37" s="13"/>
      <c r="W37" s="12"/>
      <c r="X37" s="12"/>
      <c r="Y37" s="13"/>
      <c r="Z37" s="12"/>
      <c r="AA37" s="12">
        <f t="shared" si="30"/>
        <v>6</v>
      </c>
      <c r="AB37" s="22">
        <f t="shared" si="31"/>
        <v>3</v>
      </c>
      <c r="AC37" s="24">
        <f t="shared" si="32"/>
        <v>2</v>
      </c>
      <c r="AD37" s="5"/>
      <c r="AE37" s="37">
        <f t="shared" si="3"/>
        <v>0</v>
      </c>
      <c r="AF37" s="37">
        <f t="shared" si="4"/>
        <v>0</v>
      </c>
      <c r="AG37" s="37">
        <f t="shared" si="5"/>
        <v>0</v>
      </c>
      <c r="AH37" s="37">
        <f t="shared" si="6"/>
        <v>3</v>
      </c>
      <c r="AI37" s="37">
        <f t="shared" si="7"/>
        <v>0</v>
      </c>
      <c r="AJ37" s="37">
        <f t="shared" si="8"/>
        <v>0</v>
      </c>
      <c r="AK37" s="37">
        <f t="shared" si="16"/>
        <v>0</v>
      </c>
      <c r="AL37" s="37">
        <f t="shared" si="17"/>
        <v>0</v>
      </c>
      <c r="AM37" s="37">
        <f t="shared" si="18"/>
        <v>0</v>
      </c>
      <c r="AN37" s="37">
        <f t="shared" si="9"/>
        <v>0</v>
      </c>
      <c r="AO37" s="37">
        <f t="shared" si="10"/>
        <v>0</v>
      </c>
      <c r="AP37" s="37">
        <f t="shared" si="11"/>
        <v>0</v>
      </c>
      <c r="AQ37" s="37">
        <f t="shared" si="12"/>
        <v>3</v>
      </c>
      <c r="AR37" s="37">
        <f t="shared" si="13"/>
        <v>3</v>
      </c>
      <c r="AS37" s="37">
        <f t="shared" si="14"/>
        <v>0</v>
      </c>
      <c r="AT37" s="37">
        <f t="shared" si="22"/>
        <v>0</v>
      </c>
      <c r="AU37" s="37">
        <f t="shared" si="23"/>
        <v>0</v>
      </c>
      <c r="AV37" s="37">
        <f t="shared" si="24"/>
        <v>0</v>
      </c>
      <c r="AW37" s="37">
        <f t="shared" si="25"/>
        <v>0</v>
      </c>
      <c r="AX37" s="37">
        <f t="shared" si="26"/>
        <v>0</v>
      </c>
      <c r="AY37" s="37">
        <f t="shared" si="27"/>
        <v>0</v>
      </c>
      <c r="AZ37" s="37">
        <f t="shared" si="28"/>
        <v>0</v>
      </c>
      <c r="BA37" s="37">
        <f t="shared" si="29"/>
        <v>0</v>
      </c>
    </row>
    <row r="38" spans="1:53">
      <c r="A38" s="63">
        <v>37</v>
      </c>
      <c r="B38" s="56" t="s">
        <v>237</v>
      </c>
      <c r="C38" s="31" t="s">
        <v>163</v>
      </c>
      <c r="D38" s="79"/>
      <c r="E38" s="12"/>
      <c r="F38" s="12"/>
      <c r="G38" s="12"/>
      <c r="H38" s="12"/>
      <c r="I38" s="12"/>
      <c r="J38" s="13"/>
      <c r="K38" s="12"/>
      <c r="L38" s="13"/>
      <c r="M38" s="12"/>
      <c r="N38" s="12">
        <v>2</v>
      </c>
      <c r="O38" s="12"/>
      <c r="P38" s="12"/>
      <c r="Q38" s="12">
        <v>3</v>
      </c>
      <c r="R38" s="12"/>
      <c r="S38" s="12"/>
      <c r="T38" s="12"/>
      <c r="U38" s="12"/>
      <c r="V38" s="13"/>
      <c r="W38" s="12"/>
      <c r="X38" s="12"/>
      <c r="Y38" s="13"/>
      <c r="Z38" s="12"/>
      <c r="AA38" s="12">
        <f t="shared" si="30"/>
        <v>5</v>
      </c>
      <c r="AB38" s="22">
        <f t="shared" si="31"/>
        <v>2</v>
      </c>
      <c r="AC38" s="24">
        <f t="shared" si="32"/>
        <v>2.5</v>
      </c>
      <c r="AD38" s="5"/>
      <c r="AE38" s="37">
        <f t="shared" si="3"/>
        <v>0</v>
      </c>
      <c r="AF38" s="37">
        <f t="shared" si="4"/>
        <v>0</v>
      </c>
      <c r="AG38" s="37">
        <f t="shared" si="5"/>
        <v>0</v>
      </c>
      <c r="AH38" s="37">
        <f t="shared" si="6"/>
        <v>0</v>
      </c>
      <c r="AI38" s="37">
        <f t="shared" si="7"/>
        <v>0</v>
      </c>
      <c r="AJ38" s="37">
        <f t="shared" si="8"/>
        <v>0</v>
      </c>
      <c r="AK38" s="37">
        <f t="shared" si="16"/>
        <v>0</v>
      </c>
      <c r="AL38" s="37">
        <f t="shared" si="17"/>
        <v>0</v>
      </c>
      <c r="AM38" s="37">
        <f t="shared" si="18"/>
        <v>0</v>
      </c>
      <c r="AN38" s="37">
        <f t="shared" si="9"/>
        <v>0</v>
      </c>
      <c r="AO38" s="37">
        <f t="shared" si="10"/>
        <v>2.5</v>
      </c>
      <c r="AP38" s="37">
        <f t="shared" si="11"/>
        <v>0</v>
      </c>
      <c r="AQ38" s="37">
        <f t="shared" si="12"/>
        <v>0</v>
      </c>
      <c r="AR38" s="37">
        <f t="shared" si="13"/>
        <v>2.5</v>
      </c>
      <c r="AS38" s="37">
        <f t="shared" si="14"/>
        <v>0</v>
      </c>
      <c r="AT38" s="37">
        <f t="shared" si="22"/>
        <v>0</v>
      </c>
      <c r="AU38" s="37">
        <f t="shared" si="23"/>
        <v>0</v>
      </c>
      <c r="AV38" s="37">
        <f t="shared" si="24"/>
        <v>0</v>
      </c>
      <c r="AW38" s="37">
        <f t="shared" si="25"/>
        <v>0</v>
      </c>
      <c r="AX38" s="37">
        <f t="shared" si="26"/>
        <v>0</v>
      </c>
      <c r="AY38" s="37">
        <f t="shared" si="27"/>
        <v>0</v>
      </c>
      <c r="AZ38" s="37">
        <f t="shared" si="28"/>
        <v>0</v>
      </c>
      <c r="BA38" s="37">
        <f t="shared" si="29"/>
        <v>0</v>
      </c>
    </row>
    <row r="39" spans="1:53">
      <c r="A39" s="63">
        <v>38</v>
      </c>
      <c r="B39" s="56" t="s">
        <v>177</v>
      </c>
      <c r="C39" s="31"/>
      <c r="D39" s="79">
        <v>1</v>
      </c>
      <c r="E39" s="12">
        <v>1</v>
      </c>
      <c r="F39" s="12"/>
      <c r="G39" s="12">
        <v>2</v>
      </c>
      <c r="H39" s="12">
        <v>1</v>
      </c>
      <c r="I39" s="12"/>
      <c r="J39" s="13"/>
      <c r="K39" s="12"/>
      <c r="L39" s="13"/>
      <c r="M39" s="12"/>
      <c r="N39" s="12"/>
      <c r="O39" s="12"/>
      <c r="P39" s="12"/>
      <c r="Q39" s="12"/>
      <c r="R39" s="12"/>
      <c r="S39" s="12"/>
      <c r="T39" s="12"/>
      <c r="U39" s="12"/>
      <c r="V39" s="13"/>
      <c r="W39" s="12"/>
      <c r="X39" s="12"/>
      <c r="Y39" s="13"/>
      <c r="Z39" s="12"/>
      <c r="AA39" s="12">
        <f t="shared" si="30"/>
        <v>5</v>
      </c>
      <c r="AB39" s="22">
        <f t="shared" si="31"/>
        <v>4</v>
      </c>
      <c r="AC39" s="24">
        <f t="shared" si="32"/>
        <v>1.25</v>
      </c>
      <c r="AD39" s="5"/>
      <c r="AE39" s="37">
        <f t="shared" si="3"/>
        <v>3</v>
      </c>
      <c r="AF39" s="37">
        <f t="shared" si="4"/>
        <v>3</v>
      </c>
      <c r="AG39" s="37">
        <f t="shared" si="5"/>
        <v>0</v>
      </c>
      <c r="AH39" s="37">
        <f t="shared" si="6"/>
        <v>3</v>
      </c>
      <c r="AI39" s="37">
        <f t="shared" si="7"/>
        <v>3</v>
      </c>
      <c r="AJ39" s="37">
        <f t="shared" si="8"/>
        <v>0</v>
      </c>
      <c r="AK39" s="37">
        <f t="shared" si="16"/>
        <v>0</v>
      </c>
      <c r="AL39" s="37">
        <f t="shared" si="17"/>
        <v>0</v>
      </c>
      <c r="AM39" s="37">
        <f t="shared" si="18"/>
        <v>0</v>
      </c>
      <c r="AN39" s="37">
        <f t="shared" si="9"/>
        <v>0</v>
      </c>
      <c r="AO39" s="37">
        <f t="shared" si="10"/>
        <v>0</v>
      </c>
      <c r="AP39" s="37">
        <f t="shared" si="11"/>
        <v>0</v>
      </c>
      <c r="AQ39" s="37">
        <f t="shared" si="12"/>
        <v>0</v>
      </c>
      <c r="AR39" s="37">
        <f t="shared" si="13"/>
        <v>0</v>
      </c>
      <c r="AS39" s="37">
        <f t="shared" si="14"/>
        <v>0</v>
      </c>
      <c r="AT39" s="37">
        <f t="shared" si="22"/>
        <v>0</v>
      </c>
      <c r="AU39" s="37">
        <f t="shared" si="23"/>
        <v>0</v>
      </c>
      <c r="AV39" s="37">
        <f t="shared" si="24"/>
        <v>0</v>
      </c>
      <c r="AW39" s="37">
        <f t="shared" si="25"/>
        <v>0</v>
      </c>
      <c r="AX39" s="37">
        <f t="shared" si="26"/>
        <v>0</v>
      </c>
      <c r="AY39" s="37">
        <f t="shared" si="27"/>
        <v>0</v>
      </c>
      <c r="AZ39" s="37">
        <f t="shared" si="28"/>
        <v>0</v>
      </c>
      <c r="BA39" s="37">
        <f t="shared" si="29"/>
        <v>0</v>
      </c>
    </row>
    <row r="40" spans="1:53">
      <c r="A40" s="63">
        <v>39</v>
      </c>
      <c r="B40" s="26" t="s">
        <v>110</v>
      </c>
      <c r="C40" s="31"/>
      <c r="D40" s="79"/>
      <c r="E40" s="12">
        <v>4</v>
      </c>
      <c r="F40" s="12"/>
      <c r="G40" s="12"/>
      <c r="H40" s="12"/>
      <c r="I40" s="12"/>
      <c r="J40" s="13"/>
      <c r="K40" s="12"/>
      <c r="L40" s="13"/>
      <c r="M40" s="12"/>
      <c r="N40" s="12"/>
      <c r="O40" s="12"/>
      <c r="P40" s="12"/>
      <c r="Q40" s="12"/>
      <c r="R40" s="12"/>
      <c r="S40" s="12"/>
      <c r="T40" s="12"/>
      <c r="U40" s="12"/>
      <c r="V40" s="13"/>
      <c r="W40" s="12"/>
      <c r="X40" s="12"/>
      <c r="Y40" s="13"/>
      <c r="Z40" s="12"/>
      <c r="AA40" s="12">
        <f t="shared" si="30"/>
        <v>4</v>
      </c>
      <c r="AB40" s="22">
        <f t="shared" si="31"/>
        <v>1</v>
      </c>
      <c r="AC40" s="24">
        <f t="shared" si="32"/>
        <v>4</v>
      </c>
      <c r="AD40" s="5"/>
      <c r="AE40" s="37">
        <f t="shared" si="3"/>
        <v>0</v>
      </c>
      <c r="AF40" s="37">
        <f t="shared" si="4"/>
        <v>3</v>
      </c>
      <c r="AG40" s="37">
        <f t="shared" si="5"/>
        <v>0</v>
      </c>
      <c r="AH40" s="37">
        <f t="shared" si="6"/>
        <v>0</v>
      </c>
      <c r="AI40" s="37">
        <f t="shared" si="7"/>
        <v>0</v>
      </c>
      <c r="AJ40" s="37">
        <f t="shared" si="8"/>
        <v>0</v>
      </c>
      <c r="AK40" s="37">
        <f t="shared" si="16"/>
        <v>0</v>
      </c>
      <c r="AL40" s="37">
        <f t="shared" si="17"/>
        <v>0</v>
      </c>
      <c r="AM40" s="37">
        <f t="shared" si="18"/>
        <v>0</v>
      </c>
      <c r="AN40" s="37">
        <f t="shared" si="9"/>
        <v>0</v>
      </c>
      <c r="AO40" s="37">
        <f t="shared" si="10"/>
        <v>0</v>
      </c>
      <c r="AP40" s="37">
        <f t="shared" si="11"/>
        <v>0</v>
      </c>
      <c r="AQ40" s="37">
        <f t="shared" si="12"/>
        <v>0</v>
      </c>
      <c r="AR40" s="37">
        <f t="shared" si="13"/>
        <v>0</v>
      </c>
      <c r="AS40" s="37">
        <f t="shared" si="14"/>
        <v>0</v>
      </c>
      <c r="AT40" s="37">
        <f t="shared" si="22"/>
        <v>0</v>
      </c>
      <c r="AU40" s="37">
        <f t="shared" si="23"/>
        <v>0</v>
      </c>
      <c r="AV40" s="37">
        <f t="shared" si="24"/>
        <v>0</v>
      </c>
      <c r="AW40" s="37">
        <f t="shared" si="25"/>
        <v>0</v>
      </c>
      <c r="AX40" s="37">
        <f t="shared" si="26"/>
        <v>0</v>
      </c>
      <c r="AY40" s="37">
        <f t="shared" si="27"/>
        <v>0</v>
      </c>
      <c r="AZ40" s="37">
        <f t="shared" si="28"/>
        <v>0</v>
      </c>
      <c r="BA40" s="37">
        <f t="shared" si="29"/>
        <v>0</v>
      </c>
    </row>
    <row r="41" spans="1:53">
      <c r="A41" s="63">
        <v>40</v>
      </c>
      <c r="B41" s="56" t="s">
        <v>108</v>
      </c>
      <c r="C41" s="31"/>
      <c r="D41" s="79"/>
      <c r="E41" s="12"/>
      <c r="F41" s="12"/>
      <c r="G41" s="12"/>
      <c r="H41" s="12"/>
      <c r="I41" s="12"/>
      <c r="J41" s="12"/>
      <c r="K41" s="12"/>
      <c r="L41" s="12"/>
      <c r="M41" s="12">
        <v>2</v>
      </c>
      <c r="N41" s="12">
        <v>2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>
        <f t="shared" si="30"/>
        <v>4</v>
      </c>
      <c r="AB41" s="22">
        <f t="shared" si="31"/>
        <v>2</v>
      </c>
      <c r="AC41" s="24">
        <f t="shared" si="32"/>
        <v>2</v>
      </c>
      <c r="AD41" s="5"/>
      <c r="AE41" s="37">
        <f t="shared" si="3"/>
        <v>0</v>
      </c>
      <c r="AF41" s="37">
        <f t="shared" si="4"/>
        <v>0</v>
      </c>
      <c r="AG41" s="37">
        <f t="shared" si="5"/>
        <v>0</v>
      </c>
      <c r="AH41" s="37">
        <f t="shared" si="6"/>
        <v>0</v>
      </c>
      <c r="AI41" s="37">
        <f t="shared" si="7"/>
        <v>0</v>
      </c>
      <c r="AJ41" s="37">
        <f t="shared" si="8"/>
        <v>0</v>
      </c>
      <c r="AK41" s="37">
        <f t="shared" si="16"/>
        <v>0</v>
      </c>
      <c r="AL41" s="37">
        <f t="shared" si="17"/>
        <v>0</v>
      </c>
      <c r="AM41" s="37">
        <f t="shared" si="18"/>
        <v>0</v>
      </c>
      <c r="AN41" s="37">
        <f t="shared" si="9"/>
        <v>3</v>
      </c>
      <c r="AO41" s="37">
        <f t="shared" si="10"/>
        <v>3</v>
      </c>
      <c r="AP41" s="37">
        <f t="shared" si="11"/>
        <v>0</v>
      </c>
      <c r="AQ41" s="37">
        <f t="shared" si="12"/>
        <v>0</v>
      </c>
      <c r="AR41" s="37">
        <f t="shared" si="13"/>
        <v>0</v>
      </c>
      <c r="AS41" s="37">
        <f t="shared" si="14"/>
        <v>0</v>
      </c>
      <c r="AT41" s="37">
        <f t="shared" si="22"/>
        <v>0</v>
      </c>
      <c r="AU41" s="37">
        <f t="shared" si="23"/>
        <v>0</v>
      </c>
      <c r="AV41" s="37">
        <f t="shared" si="24"/>
        <v>0</v>
      </c>
      <c r="AW41" s="37">
        <f t="shared" si="25"/>
        <v>0</v>
      </c>
      <c r="AX41" s="37">
        <f t="shared" si="26"/>
        <v>0</v>
      </c>
      <c r="AY41" s="37">
        <f t="shared" si="27"/>
        <v>0</v>
      </c>
      <c r="AZ41" s="37">
        <f t="shared" si="28"/>
        <v>0</v>
      </c>
      <c r="BA41" s="37">
        <f t="shared" si="29"/>
        <v>0</v>
      </c>
    </row>
    <row r="42" spans="1:53">
      <c r="A42" s="63">
        <v>41</v>
      </c>
      <c r="B42" s="56" t="s">
        <v>33</v>
      </c>
      <c r="C42" s="31" t="s">
        <v>163</v>
      </c>
      <c r="D42" s="79"/>
      <c r="E42" s="12"/>
      <c r="F42" s="12"/>
      <c r="G42" s="12"/>
      <c r="H42" s="12">
        <v>2</v>
      </c>
      <c r="I42" s="12"/>
      <c r="J42" s="13"/>
      <c r="K42" s="12"/>
      <c r="L42" s="13"/>
      <c r="M42" s="12"/>
      <c r="N42" s="12"/>
      <c r="O42" s="12"/>
      <c r="P42" s="12"/>
      <c r="Q42" s="12">
        <v>2</v>
      </c>
      <c r="R42" s="12"/>
      <c r="S42" s="12"/>
      <c r="T42" s="12"/>
      <c r="U42" s="12"/>
      <c r="V42" s="13"/>
      <c r="W42" s="12"/>
      <c r="X42" s="12"/>
      <c r="Y42" s="13"/>
      <c r="Z42" s="12"/>
      <c r="AA42" s="12">
        <f t="shared" si="30"/>
        <v>4</v>
      </c>
      <c r="AB42" s="22">
        <f t="shared" si="31"/>
        <v>2</v>
      </c>
      <c r="AC42" s="24">
        <f t="shared" si="32"/>
        <v>2</v>
      </c>
      <c r="AD42" s="5"/>
      <c r="AE42" s="37">
        <f t="shared" si="3"/>
        <v>0</v>
      </c>
      <c r="AF42" s="37">
        <f t="shared" si="4"/>
        <v>0</v>
      </c>
      <c r="AG42" s="37">
        <f t="shared" si="5"/>
        <v>0</v>
      </c>
      <c r="AH42" s="37">
        <f t="shared" si="6"/>
        <v>0</v>
      </c>
      <c r="AI42" s="37">
        <f t="shared" si="7"/>
        <v>2.5</v>
      </c>
      <c r="AJ42" s="37">
        <f t="shared" si="8"/>
        <v>0</v>
      </c>
      <c r="AK42" s="37">
        <f t="shared" si="16"/>
        <v>0</v>
      </c>
      <c r="AL42" s="37">
        <f t="shared" si="17"/>
        <v>0</v>
      </c>
      <c r="AM42" s="37">
        <f t="shared" si="18"/>
        <v>0</v>
      </c>
      <c r="AN42" s="37">
        <f t="shared" si="9"/>
        <v>0</v>
      </c>
      <c r="AO42" s="37">
        <f t="shared" si="10"/>
        <v>0</v>
      </c>
      <c r="AP42" s="37">
        <f t="shared" si="11"/>
        <v>0</v>
      </c>
      <c r="AQ42" s="37">
        <f t="shared" si="12"/>
        <v>0</v>
      </c>
      <c r="AR42" s="37">
        <f t="shared" si="13"/>
        <v>2.5</v>
      </c>
      <c r="AS42" s="37">
        <f t="shared" si="14"/>
        <v>0</v>
      </c>
      <c r="AT42" s="37">
        <f t="shared" si="22"/>
        <v>0</v>
      </c>
      <c r="AU42" s="37">
        <f t="shared" si="23"/>
        <v>0</v>
      </c>
      <c r="AV42" s="37">
        <f t="shared" si="24"/>
        <v>0</v>
      </c>
      <c r="AW42" s="37">
        <f t="shared" si="25"/>
        <v>0</v>
      </c>
      <c r="AX42" s="37">
        <f t="shared" si="26"/>
        <v>0</v>
      </c>
      <c r="AY42" s="37">
        <f t="shared" si="27"/>
        <v>0</v>
      </c>
      <c r="AZ42" s="37">
        <f t="shared" si="28"/>
        <v>0</v>
      </c>
      <c r="BA42" s="37">
        <f t="shared" si="29"/>
        <v>0</v>
      </c>
    </row>
    <row r="43" spans="1:53">
      <c r="A43" s="63">
        <v>42</v>
      </c>
      <c r="B43" s="56" t="s">
        <v>236</v>
      </c>
      <c r="C43" s="31"/>
      <c r="D43" s="79"/>
      <c r="E43" s="12"/>
      <c r="F43" s="12"/>
      <c r="G43" s="12"/>
      <c r="H43" s="12"/>
      <c r="I43" s="12"/>
      <c r="J43" s="13"/>
      <c r="K43" s="12"/>
      <c r="L43" s="13"/>
      <c r="M43" s="12">
        <v>2</v>
      </c>
      <c r="N43" s="12">
        <v>2</v>
      </c>
      <c r="O43" s="12"/>
      <c r="P43" s="12"/>
      <c r="Q43" s="12"/>
      <c r="R43" s="12"/>
      <c r="S43" s="12"/>
      <c r="T43" s="12"/>
      <c r="U43" s="12"/>
      <c r="V43" s="13"/>
      <c r="W43" s="12"/>
      <c r="X43" s="12"/>
      <c r="Y43" s="13"/>
      <c r="Z43" s="12"/>
      <c r="AA43" s="12">
        <f t="shared" si="30"/>
        <v>4</v>
      </c>
      <c r="AB43" s="22">
        <f t="shared" si="31"/>
        <v>2</v>
      </c>
      <c r="AC43" s="24">
        <f t="shared" si="32"/>
        <v>2</v>
      </c>
      <c r="AD43" s="5"/>
      <c r="AE43" s="37">
        <f t="shared" si="3"/>
        <v>0</v>
      </c>
      <c r="AF43" s="37">
        <f t="shared" si="4"/>
        <v>0</v>
      </c>
      <c r="AG43" s="37">
        <f t="shared" si="5"/>
        <v>0</v>
      </c>
      <c r="AH43" s="37">
        <f t="shared" si="6"/>
        <v>0</v>
      </c>
      <c r="AI43" s="37">
        <f t="shared" si="7"/>
        <v>0</v>
      </c>
      <c r="AJ43" s="37">
        <f t="shared" si="8"/>
        <v>0</v>
      </c>
      <c r="AK43" s="37">
        <f t="shared" si="16"/>
        <v>0</v>
      </c>
      <c r="AL43" s="37">
        <f t="shared" si="17"/>
        <v>0</v>
      </c>
      <c r="AM43" s="37">
        <f t="shared" si="18"/>
        <v>0</v>
      </c>
      <c r="AN43" s="37">
        <f t="shared" si="9"/>
        <v>3</v>
      </c>
      <c r="AO43" s="37">
        <f t="shared" si="10"/>
        <v>3</v>
      </c>
      <c r="AP43" s="37">
        <f t="shared" si="11"/>
        <v>0</v>
      </c>
      <c r="AQ43" s="37">
        <f t="shared" si="12"/>
        <v>0</v>
      </c>
      <c r="AR43" s="37">
        <f t="shared" si="13"/>
        <v>0</v>
      </c>
      <c r="AS43" s="37">
        <f t="shared" si="14"/>
        <v>0</v>
      </c>
      <c r="AT43" s="37">
        <f t="shared" si="22"/>
        <v>0</v>
      </c>
      <c r="AU43" s="37">
        <f t="shared" si="23"/>
        <v>0</v>
      </c>
      <c r="AV43" s="37">
        <f t="shared" si="24"/>
        <v>0</v>
      </c>
      <c r="AW43" s="37">
        <f t="shared" si="25"/>
        <v>0</v>
      </c>
      <c r="AX43" s="37">
        <f t="shared" si="26"/>
        <v>0</v>
      </c>
      <c r="AY43" s="37">
        <f t="shared" si="27"/>
        <v>0</v>
      </c>
      <c r="AZ43" s="37">
        <f t="shared" si="28"/>
        <v>0</v>
      </c>
      <c r="BA43" s="37">
        <f t="shared" si="29"/>
        <v>0</v>
      </c>
    </row>
    <row r="44" spans="1:53">
      <c r="A44" s="63">
        <v>43</v>
      </c>
      <c r="B44" s="56" t="s">
        <v>205</v>
      </c>
      <c r="C44" s="31"/>
      <c r="D44" s="7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>
        <v>2</v>
      </c>
      <c r="Q44" s="12">
        <v>2</v>
      </c>
      <c r="R44" s="12"/>
      <c r="S44" s="12"/>
      <c r="T44" s="12"/>
      <c r="U44" s="12"/>
      <c r="V44" s="12"/>
      <c r="W44" s="12"/>
      <c r="X44" s="12"/>
      <c r="Y44" s="12"/>
      <c r="Z44" s="12"/>
      <c r="AA44" s="12">
        <f t="shared" si="30"/>
        <v>4</v>
      </c>
      <c r="AB44" s="22">
        <f t="shared" si="31"/>
        <v>2</v>
      </c>
      <c r="AC44" s="24">
        <f t="shared" si="32"/>
        <v>2</v>
      </c>
      <c r="AD44" s="5"/>
      <c r="AE44" s="37">
        <f t="shared" si="3"/>
        <v>0</v>
      </c>
      <c r="AF44" s="37">
        <f t="shared" si="4"/>
        <v>0</v>
      </c>
      <c r="AG44" s="37">
        <f t="shared" si="5"/>
        <v>0</v>
      </c>
      <c r="AH44" s="37">
        <f t="shared" si="6"/>
        <v>0</v>
      </c>
      <c r="AI44" s="37">
        <f t="shared" si="7"/>
        <v>0</v>
      </c>
      <c r="AJ44" s="37">
        <f t="shared" si="8"/>
        <v>0</v>
      </c>
      <c r="AK44" s="37">
        <f t="shared" si="16"/>
        <v>0</v>
      </c>
      <c r="AL44" s="37">
        <f t="shared" si="17"/>
        <v>0</v>
      </c>
      <c r="AM44" s="37">
        <f t="shared" si="18"/>
        <v>0</v>
      </c>
      <c r="AN44" s="37">
        <f t="shared" si="9"/>
        <v>0</v>
      </c>
      <c r="AO44" s="37">
        <f t="shared" si="10"/>
        <v>0</v>
      </c>
      <c r="AP44" s="37">
        <f t="shared" si="11"/>
        <v>0</v>
      </c>
      <c r="AQ44" s="37">
        <f t="shared" si="12"/>
        <v>3</v>
      </c>
      <c r="AR44" s="37">
        <f t="shared" si="13"/>
        <v>3</v>
      </c>
      <c r="AS44" s="37">
        <f t="shared" si="14"/>
        <v>0</v>
      </c>
      <c r="AT44" s="37">
        <f t="shared" si="22"/>
        <v>0</v>
      </c>
      <c r="AU44" s="37">
        <f t="shared" si="23"/>
        <v>0</v>
      </c>
      <c r="AV44" s="37">
        <f t="shared" si="24"/>
        <v>0</v>
      </c>
      <c r="AW44" s="37">
        <f t="shared" si="25"/>
        <v>0</v>
      </c>
      <c r="AX44" s="37">
        <f t="shared" si="26"/>
        <v>0</v>
      </c>
      <c r="AY44" s="37">
        <f t="shared" si="27"/>
        <v>0</v>
      </c>
      <c r="AZ44" s="37">
        <f t="shared" si="28"/>
        <v>0</v>
      </c>
      <c r="BA44" s="37">
        <f t="shared" si="29"/>
        <v>0</v>
      </c>
    </row>
    <row r="45" spans="1:53">
      <c r="A45" s="63">
        <v>44</v>
      </c>
      <c r="B45" s="56" t="s">
        <v>241</v>
      </c>
      <c r="C45" s="31" t="s">
        <v>163</v>
      </c>
      <c r="D45" s="79"/>
      <c r="E45" s="12"/>
      <c r="F45" s="12"/>
      <c r="G45" s="12"/>
      <c r="H45" s="12"/>
      <c r="I45" s="12"/>
      <c r="J45" s="12"/>
      <c r="K45" s="12"/>
      <c r="L45" s="12"/>
      <c r="M45" s="12"/>
      <c r="N45" s="12">
        <v>1</v>
      </c>
      <c r="O45" s="12">
        <v>2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>
        <f t="shared" si="30"/>
        <v>3</v>
      </c>
      <c r="AB45" s="22">
        <f t="shared" si="31"/>
        <v>2</v>
      </c>
      <c r="AC45" s="24">
        <f t="shared" si="32"/>
        <v>1.5</v>
      </c>
      <c r="AD45" s="5"/>
      <c r="AE45" s="37">
        <f t="shared" si="3"/>
        <v>0</v>
      </c>
      <c r="AF45" s="37">
        <f t="shared" si="4"/>
        <v>0</v>
      </c>
      <c r="AG45" s="37">
        <f t="shared" si="5"/>
        <v>0</v>
      </c>
      <c r="AH45" s="37">
        <f t="shared" si="6"/>
        <v>0</v>
      </c>
      <c r="AI45" s="37">
        <f t="shared" si="7"/>
        <v>0</v>
      </c>
      <c r="AJ45" s="37">
        <f t="shared" si="8"/>
        <v>0</v>
      </c>
      <c r="AK45" s="37">
        <f t="shared" si="16"/>
        <v>0</v>
      </c>
      <c r="AL45" s="37">
        <f t="shared" si="17"/>
        <v>0</v>
      </c>
      <c r="AM45" s="37">
        <f t="shared" si="18"/>
        <v>0</v>
      </c>
      <c r="AN45" s="37">
        <f t="shared" si="9"/>
        <v>0</v>
      </c>
      <c r="AO45" s="37">
        <f t="shared" si="10"/>
        <v>2.5</v>
      </c>
      <c r="AP45" s="37">
        <f t="shared" si="11"/>
        <v>2.5</v>
      </c>
      <c r="AQ45" s="37">
        <f t="shared" si="12"/>
        <v>0</v>
      </c>
      <c r="AR45" s="37">
        <f t="shared" si="13"/>
        <v>0</v>
      </c>
      <c r="AS45" s="37">
        <f t="shared" si="14"/>
        <v>0</v>
      </c>
      <c r="AT45" s="37">
        <f t="shared" si="22"/>
        <v>0</v>
      </c>
      <c r="AU45" s="37">
        <f t="shared" si="23"/>
        <v>0</v>
      </c>
      <c r="AV45" s="37">
        <f t="shared" si="24"/>
        <v>0</v>
      </c>
      <c r="AW45" s="37">
        <f t="shared" si="25"/>
        <v>0</v>
      </c>
      <c r="AX45" s="37">
        <f t="shared" si="26"/>
        <v>0</v>
      </c>
      <c r="AY45" s="37">
        <f t="shared" si="27"/>
        <v>0</v>
      </c>
      <c r="AZ45" s="37">
        <f t="shared" si="28"/>
        <v>0</v>
      </c>
      <c r="BA45" s="37">
        <f t="shared" si="29"/>
        <v>0</v>
      </c>
    </row>
    <row r="46" spans="1:53">
      <c r="A46" s="63">
        <v>45</v>
      </c>
      <c r="B46" s="56" t="s">
        <v>199</v>
      </c>
      <c r="C46" s="31" t="s">
        <v>163</v>
      </c>
      <c r="D46" s="79"/>
      <c r="E46" s="12"/>
      <c r="F46" s="12"/>
      <c r="G46" s="12">
        <v>2</v>
      </c>
      <c r="H46" s="12"/>
      <c r="I46" s="12"/>
      <c r="J46" s="13"/>
      <c r="K46" s="12"/>
      <c r="L46" s="13"/>
      <c r="M46" s="12"/>
      <c r="N46" s="12"/>
      <c r="O46" s="12"/>
      <c r="P46" s="12"/>
      <c r="Q46" s="12"/>
      <c r="R46" s="12"/>
      <c r="S46" s="12"/>
      <c r="T46" s="12"/>
      <c r="U46" s="12"/>
      <c r="V46" s="13"/>
      <c r="W46" s="12"/>
      <c r="X46" s="12"/>
      <c r="Y46" s="13"/>
      <c r="Z46" s="12"/>
      <c r="AA46" s="12">
        <f t="shared" si="30"/>
        <v>2</v>
      </c>
      <c r="AB46" s="22">
        <f t="shared" si="31"/>
        <v>1</v>
      </c>
      <c r="AC46" s="24">
        <f t="shared" si="32"/>
        <v>2</v>
      </c>
      <c r="AD46" s="5"/>
      <c r="AE46" s="37">
        <f t="shared" si="3"/>
        <v>0</v>
      </c>
      <c r="AF46" s="37">
        <f t="shared" si="4"/>
        <v>0</v>
      </c>
      <c r="AG46" s="37">
        <f t="shared" si="5"/>
        <v>0</v>
      </c>
      <c r="AH46" s="37">
        <f t="shared" si="6"/>
        <v>2.5</v>
      </c>
      <c r="AI46" s="37">
        <f t="shared" si="7"/>
        <v>0</v>
      </c>
      <c r="AJ46" s="37">
        <f t="shared" si="8"/>
        <v>0</v>
      </c>
      <c r="AK46" s="37">
        <f t="shared" si="16"/>
        <v>0</v>
      </c>
      <c r="AL46" s="37">
        <f t="shared" si="17"/>
        <v>0</v>
      </c>
      <c r="AM46" s="37">
        <f t="shared" si="18"/>
        <v>0</v>
      </c>
      <c r="AN46" s="37">
        <f t="shared" si="9"/>
        <v>0</v>
      </c>
      <c r="AO46" s="37">
        <f t="shared" si="10"/>
        <v>0</v>
      </c>
      <c r="AP46" s="37">
        <f t="shared" si="11"/>
        <v>0</v>
      </c>
      <c r="AQ46" s="37">
        <f t="shared" si="12"/>
        <v>0</v>
      </c>
      <c r="AR46" s="37">
        <f t="shared" si="13"/>
        <v>0</v>
      </c>
      <c r="AS46" s="37">
        <f t="shared" si="14"/>
        <v>0</v>
      </c>
      <c r="AT46" s="37">
        <f t="shared" si="22"/>
        <v>0</v>
      </c>
      <c r="AU46" s="37">
        <f t="shared" si="23"/>
        <v>0</v>
      </c>
      <c r="AV46" s="37">
        <f t="shared" si="24"/>
        <v>0</v>
      </c>
      <c r="AW46" s="37">
        <f t="shared" si="25"/>
        <v>0</v>
      </c>
      <c r="AX46" s="37">
        <f t="shared" si="26"/>
        <v>0</v>
      </c>
      <c r="AY46" s="37">
        <f t="shared" si="27"/>
        <v>0</v>
      </c>
      <c r="AZ46" s="37">
        <f t="shared" si="28"/>
        <v>0</v>
      </c>
      <c r="BA46" s="37">
        <f t="shared" si="29"/>
        <v>0</v>
      </c>
    </row>
    <row r="47" spans="1:53">
      <c r="A47" s="63">
        <v>46</v>
      </c>
      <c r="B47" s="56" t="s">
        <v>229</v>
      </c>
      <c r="C47" s="31" t="s">
        <v>163</v>
      </c>
      <c r="D47" s="79"/>
      <c r="E47" s="12"/>
      <c r="F47" s="12"/>
      <c r="G47" s="12">
        <v>2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>
        <f t="shared" si="30"/>
        <v>2</v>
      </c>
      <c r="AB47" s="22">
        <f t="shared" si="31"/>
        <v>1</v>
      </c>
      <c r="AC47" s="24">
        <f t="shared" si="32"/>
        <v>2</v>
      </c>
      <c r="AD47" s="5"/>
      <c r="AE47" s="37">
        <f t="shared" si="3"/>
        <v>0</v>
      </c>
      <c r="AF47" s="37">
        <f t="shared" si="4"/>
        <v>0</v>
      </c>
      <c r="AG47" s="37">
        <f t="shared" si="5"/>
        <v>0</v>
      </c>
      <c r="AH47" s="37">
        <f t="shared" si="6"/>
        <v>2.5</v>
      </c>
      <c r="AI47" s="37">
        <f t="shared" si="7"/>
        <v>0</v>
      </c>
      <c r="AJ47" s="37">
        <f t="shared" si="8"/>
        <v>0</v>
      </c>
      <c r="AK47" s="37">
        <f t="shared" si="16"/>
        <v>0</v>
      </c>
      <c r="AL47" s="37">
        <f t="shared" si="17"/>
        <v>0</v>
      </c>
      <c r="AM47" s="37">
        <f t="shared" si="18"/>
        <v>0</v>
      </c>
      <c r="AN47" s="37">
        <f t="shared" si="9"/>
        <v>0</v>
      </c>
      <c r="AO47" s="37">
        <f t="shared" si="10"/>
        <v>0</v>
      </c>
      <c r="AP47" s="37">
        <f t="shared" si="11"/>
        <v>0</v>
      </c>
      <c r="AQ47" s="37">
        <f t="shared" si="12"/>
        <v>0</v>
      </c>
      <c r="AR47" s="37">
        <f t="shared" si="13"/>
        <v>0</v>
      </c>
      <c r="AS47" s="37">
        <f t="shared" si="14"/>
        <v>0</v>
      </c>
      <c r="AT47" s="37">
        <f t="shared" si="22"/>
        <v>0</v>
      </c>
      <c r="AU47" s="37">
        <f t="shared" si="23"/>
        <v>0</v>
      </c>
      <c r="AV47" s="37">
        <f t="shared" si="24"/>
        <v>0</v>
      </c>
      <c r="AW47" s="37">
        <f t="shared" si="25"/>
        <v>0</v>
      </c>
      <c r="AX47" s="37">
        <f t="shared" si="26"/>
        <v>0</v>
      </c>
      <c r="AY47" s="37">
        <f t="shared" si="27"/>
        <v>0</v>
      </c>
      <c r="AZ47" s="37">
        <f t="shared" si="28"/>
        <v>0</v>
      </c>
      <c r="BA47" s="37">
        <f t="shared" si="29"/>
        <v>0</v>
      </c>
    </row>
    <row r="48" spans="1:53">
      <c r="A48" s="63">
        <v>47</v>
      </c>
      <c r="B48" s="26" t="s">
        <v>59</v>
      </c>
      <c r="C48" s="31" t="s">
        <v>163</v>
      </c>
      <c r="D48" s="79"/>
      <c r="E48" s="12"/>
      <c r="F48" s="12"/>
      <c r="G48" s="12"/>
      <c r="H48" s="12">
        <v>2</v>
      </c>
      <c r="I48" s="12"/>
      <c r="J48" s="13"/>
      <c r="K48" s="12"/>
      <c r="L48" s="13"/>
      <c r="M48" s="12"/>
      <c r="N48" s="12"/>
      <c r="O48" s="12"/>
      <c r="P48" s="12"/>
      <c r="Q48" s="12"/>
      <c r="R48" s="12"/>
      <c r="S48" s="12"/>
      <c r="T48" s="12"/>
      <c r="U48" s="12"/>
      <c r="V48" s="13"/>
      <c r="W48" s="12"/>
      <c r="X48" s="12"/>
      <c r="Y48" s="13"/>
      <c r="Z48" s="12"/>
      <c r="AA48" s="12">
        <f t="shared" si="30"/>
        <v>2</v>
      </c>
      <c r="AB48" s="22">
        <f t="shared" si="31"/>
        <v>1</v>
      </c>
      <c r="AC48" s="24">
        <f t="shared" si="32"/>
        <v>2</v>
      </c>
      <c r="AD48" s="5"/>
      <c r="AE48" s="37">
        <f t="shared" si="3"/>
        <v>0</v>
      </c>
      <c r="AF48" s="37">
        <f t="shared" si="4"/>
        <v>0</v>
      </c>
      <c r="AG48" s="37">
        <f t="shared" si="5"/>
        <v>0</v>
      </c>
      <c r="AH48" s="37">
        <f t="shared" si="6"/>
        <v>0</v>
      </c>
      <c r="AI48" s="37">
        <f t="shared" si="7"/>
        <v>2.5</v>
      </c>
      <c r="AJ48" s="37">
        <f t="shared" si="8"/>
        <v>0</v>
      </c>
      <c r="AK48" s="37">
        <f t="shared" si="16"/>
        <v>0</v>
      </c>
      <c r="AL48" s="37">
        <f t="shared" si="17"/>
        <v>0</v>
      </c>
      <c r="AM48" s="37">
        <f t="shared" si="18"/>
        <v>0</v>
      </c>
      <c r="AN48" s="37">
        <f t="shared" si="9"/>
        <v>0</v>
      </c>
      <c r="AO48" s="37">
        <f t="shared" si="10"/>
        <v>0</v>
      </c>
      <c r="AP48" s="37">
        <f t="shared" si="11"/>
        <v>0</v>
      </c>
      <c r="AQ48" s="37">
        <f t="shared" si="12"/>
        <v>0</v>
      </c>
      <c r="AR48" s="37">
        <f t="shared" si="13"/>
        <v>0</v>
      </c>
      <c r="AS48" s="37">
        <f t="shared" si="14"/>
        <v>0</v>
      </c>
      <c r="AT48" s="37">
        <f t="shared" si="22"/>
        <v>0</v>
      </c>
      <c r="AU48" s="37">
        <f t="shared" si="23"/>
        <v>0</v>
      </c>
      <c r="AV48" s="37">
        <f t="shared" si="24"/>
        <v>0</v>
      </c>
      <c r="AW48" s="37">
        <f t="shared" si="25"/>
        <v>0</v>
      </c>
      <c r="AX48" s="37">
        <f t="shared" si="26"/>
        <v>0</v>
      </c>
      <c r="AY48" s="37">
        <f t="shared" si="27"/>
        <v>0</v>
      </c>
      <c r="AZ48" s="37">
        <f t="shared" si="28"/>
        <v>0</v>
      </c>
      <c r="BA48" s="37">
        <f t="shared" si="29"/>
        <v>0</v>
      </c>
    </row>
    <row r="49" spans="1:53">
      <c r="A49" s="63">
        <v>48</v>
      </c>
      <c r="B49" s="56" t="s">
        <v>5</v>
      </c>
      <c r="C49" s="31" t="s">
        <v>163</v>
      </c>
      <c r="D49" s="79"/>
      <c r="E49" s="12"/>
      <c r="F49" s="12"/>
      <c r="G49" s="12"/>
      <c r="H49" s="12">
        <v>2</v>
      </c>
      <c r="I49" s="12"/>
      <c r="J49" s="13"/>
      <c r="K49" s="12"/>
      <c r="L49" s="13"/>
      <c r="M49" s="12"/>
      <c r="N49" s="12"/>
      <c r="O49" s="12"/>
      <c r="P49" s="12"/>
      <c r="Q49" s="12"/>
      <c r="R49" s="12"/>
      <c r="S49" s="12"/>
      <c r="T49" s="12"/>
      <c r="U49" s="12"/>
      <c r="V49" s="13"/>
      <c r="W49" s="12"/>
      <c r="X49" s="12"/>
      <c r="Y49" s="13"/>
      <c r="Z49" s="12"/>
      <c r="AA49" s="12">
        <f t="shared" si="30"/>
        <v>2</v>
      </c>
      <c r="AB49" s="22">
        <f t="shared" si="31"/>
        <v>1</v>
      </c>
      <c r="AC49" s="24">
        <f t="shared" si="32"/>
        <v>2</v>
      </c>
      <c r="AD49" s="5"/>
      <c r="AE49" s="37">
        <f t="shared" si="3"/>
        <v>0</v>
      </c>
      <c r="AF49" s="37">
        <f t="shared" si="4"/>
        <v>0</v>
      </c>
      <c r="AG49" s="37">
        <f t="shared" si="5"/>
        <v>0</v>
      </c>
      <c r="AH49" s="37">
        <f t="shared" si="6"/>
        <v>0</v>
      </c>
      <c r="AI49" s="37">
        <f t="shared" si="7"/>
        <v>2.5</v>
      </c>
      <c r="AJ49" s="37">
        <f t="shared" si="8"/>
        <v>0</v>
      </c>
      <c r="AK49" s="37">
        <f t="shared" si="16"/>
        <v>0</v>
      </c>
      <c r="AL49" s="37">
        <f t="shared" si="17"/>
        <v>0</v>
      </c>
      <c r="AM49" s="37">
        <f t="shared" si="18"/>
        <v>0</v>
      </c>
      <c r="AN49" s="37">
        <f t="shared" si="9"/>
        <v>0</v>
      </c>
      <c r="AO49" s="37">
        <f t="shared" si="10"/>
        <v>0</v>
      </c>
      <c r="AP49" s="37">
        <f t="shared" si="11"/>
        <v>0</v>
      </c>
      <c r="AQ49" s="37">
        <f t="shared" si="12"/>
        <v>0</v>
      </c>
      <c r="AR49" s="37">
        <f t="shared" si="13"/>
        <v>0</v>
      </c>
      <c r="AS49" s="37">
        <f t="shared" si="14"/>
        <v>0</v>
      </c>
      <c r="AT49" s="37">
        <f t="shared" si="22"/>
        <v>0</v>
      </c>
      <c r="AU49" s="37">
        <f t="shared" si="23"/>
        <v>0</v>
      </c>
      <c r="AV49" s="37">
        <f t="shared" si="24"/>
        <v>0</v>
      </c>
      <c r="AW49" s="37">
        <f t="shared" si="25"/>
        <v>0</v>
      </c>
      <c r="AX49" s="37">
        <f t="shared" si="26"/>
        <v>0</v>
      </c>
      <c r="AY49" s="37">
        <f t="shared" si="27"/>
        <v>0</v>
      </c>
      <c r="AZ49" s="37">
        <f t="shared" si="28"/>
        <v>0</v>
      </c>
      <c r="BA49" s="37">
        <f t="shared" si="29"/>
        <v>0</v>
      </c>
    </row>
    <row r="50" spans="1:53">
      <c r="A50" s="63">
        <v>49</v>
      </c>
      <c r="B50" s="56" t="s">
        <v>126</v>
      </c>
      <c r="C50" s="31" t="s">
        <v>163</v>
      </c>
      <c r="D50" s="79"/>
      <c r="E50" s="12"/>
      <c r="F50" s="12"/>
      <c r="G50" s="12"/>
      <c r="H50" s="12">
        <v>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>
        <f t="shared" si="30"/>
        <v>2</v>
      </c>
      <c r="AB50" s="22">
        <f t="shared" si="31"/>
        <v>1</v>
      </c>
      <c r="AC50" s="24">
        <f t="shared" si="32"/>
        <v>2</v>
      </c>
      <c r="AD50" s="5"/>
      <c r="AE50" s="37">
        <f t="shared" si="3"/>
        <v>0</v>
      </c>
      <c r="AF50" s="37">
        <f t="shared" si="4"/>
        <v>0</v>
      </c>
      <c r="AG50" s="37">
        <f t="shared" si="5"/>
        <v>0</v>
      </c>
      <c r="AH50" s="37">
        <f t="shared" si="6"/>
        <v>0</v>
      </c>
      <c r="AI50" s="37">
        <f t="shared" si="7"/>
        <v>2.5</v>
      </c>
      <c r="AJ50" s="37">
        <f t="shared" si="8"/>
        <v>0</v>
      </c>
      <c r="AK50" s="37">
        <f t="shared" si="16"/>
        <v>0</v>
      </c>
      <c r="AL50" s="37">
        <f t="shared" si="17"/>
        <v>0</v>
      </c>
      <c r="AM50" s="37">
        <f t="shared" si="18"/>
        <v>0</v>
      </c>
      <c r="AN50" s="37">
        <f t="shared" si="9"/>
        <v>0</v>
      </c>
      <c r="AO50" s="37">
        <f t="shared" si="10"/>
        <v>0</v>
      </c>
      <c r="AP50" s="37">
        <f t="shared" si="11"/>
        <v>0</v>
      </c>
      <c r="AQ50" s="37">
        <f t="shared" si="12"/>
        <v>0</v>
      </c>
      <c r="AR50" s="37">
        <f t="shared" si="13"/>
        <v>0</v>
      </c>
      <c r="AS50" s="37">
        <f t="shared" si="14"/>
        <v>0</v>
      </c>
      <c r="AT50" s="37">
        <f t="shared" si="22"/>
        <v>0</v>
      </c>
      <c r="AU50" s="37">
        <f t="shared" si="23"/>
        <v>0</v>
      </c>
      <c r="AV50" s="37">
        <f t="shared" si="24"/>
        <v>0</v>
      </c>
      <c r="AW50" s="37">
        <f t="shared" si="25"/>
        <v>0</v>
      </c>
      <c r="AX50" s="37">
        <f t="shared" si="26"/>
        <v>0</v>
      </c>
      <c r="AY50" s="37">
        <f t="shared" si="27"/>
        <v>0</v>
      </c>
      <c r="AZ50" s="37">
        <f t="shared" si="28"/>
        <v>0</v>
      </c>
      <c r="BA50" s="37">
        <f t="shared" si="29"/>
        <v>0</v>
      </c>
    </row>
    <row r="51" spans="1:53">
      <c r="A51" s="63">
        <v>50</v>
      </c>
      <c r="B51" s="56" t="s">
        <v>211</v>
      </c>
      <c r="C51" s="31" t="s">
        <v>163</v>
      </c>
      <c r="D51" s="79"/>
      <c r="E51" s="12"/>
      <c r="F51" s="12"/>
      <c r="G51" s="12"/>
      <c r="H51" s="12">
        <v>2</v>
      </c>
      <c r="I51" s="12"/>
      <c r="J51" s="13"/>
      <c r="K51" s="12"/>
      <c r="L51" s="13"/>
      <c r="M51" s="12"/>
      <c r="N51" s="12"/>
      <c r="O51" s="12"/>
      <c r="P51" s="12"/>
      <c r="Q51" s="12"/>
      <c r="R51" s="12"/>
      <c r="S51" s="12"/>
      <c r="T51" s="12"/>
      <c r="U51" s="12"/>
      <c r="V51" s="13"/>
      <c r="W51" s="12"/>
      <c r="X51" s="12"/>
      <c r="Y51" s="13"/>
      <c r="Z51" s="12"/>
      <c r="AA51" s="12">
        <f t="shared" si="30"/>
        <v>2</v>
      </c>
      <c r="AB51" s="22">
        <f t="shared" si="31"/>
        <v>1</v>
      </c>
      <c r="AC51" s="24">
        <f t="shared" si="32"/>
        <v>2</v>
      </c>
      <c r="AD51" s="5"/>
      <c r="AE51" s="37">
        <f t="shared" si="3"/>
        <v>0</v>
      </c>
      <c r="AF51" s="37">
        <f t="shared" si="4"/>
        <v>0</v>
      </c>
      <c r="AG51" s="37">
        <f t="shared" si="5"/>
        <v>0</v>
      </c>
      <c r="AH51" s="37">
        <f t="shared" si="6"/>
        <v>0</v>
      </c>
      <c r="AI51" s="37">
        <f t="shared" si="7"/>
        <v>2.5</v>
      </c>
      <c r="AJ51" s="37">
        <f t="shared" si="8"/>
        <v>0</v>
      </c>
      <c r="AK51" s="37">
        <f t="shared" si="16"/>
        <v>0</v>
      </c>
      <c r="AL51" s="37">
        <f t="shared" si="17"/>
        <v>0</v>
      </c>
      <c r="AM51" s="37">
        <f t="shared" si="18"/>
        <v>0</v>
      </c>
      <c r="AN51" s="37">
        <f t="shared" si="9"/>
        <v>0</v>
      </c>
      <c r="AO51" s="37">
        <f t="shared" si="10"/>
        <v>0</v>
      </c>
      <c r="AP51" s="37">
        <f t="shared" si="11"/>
        <v>0</v>
      </c>
      <c r="AQ51" s="37">
        <f t="shared" si="12"/>
        <v>0</v>
      </c>
      <c r="AR51" s="37">
        <f t="shared" si="13"/>
        <v>0</v>
      </c>
      <c r="AS51" s="37">
        <f t="shared" si="14"/>
        <v>0</v>
      </c>
      <c r="AT51" s="37">
        <f t="shared" si="22"/>
        <v>0</v>
      </c>
      <c r="AU51" s="37">
        <f t="shared" si="23"/>
        <v>0</v>
      </c>
      <c r="AV51" s="37">
        <f t="shared" si="24"/>
        <v>0</v>
      </c>
      <c r="AW51" s="37">
        <f t="shared" si="25"/>
        <v>0</v>
      </c>
      <c r="AX51" s="37">
        <f t="shared" si="26"/>
        <v>0</v>
      </c>
      <c r="AY51" s="37">
        <f t="shared" si="27"/>
        <v>0</v>
      </c>
      <c r="AZ51" s="37">
        <f t="shared" si="28"/>
        <v>0</v>
      </c>
      <c r="BA51" s="37">
        <f t="shared" si="29"/>
        <v>0</v>
      </c>
    </row>
    <row r="52" spans="1:53">
      <c r="A52" s="63">
        <v>51</v>
      </c>
      <c r="B52" s="56" t="s">
        <v>82</v>
      </c>
      <c r="C52" s="31" t="s">
        <v>163</v>
      </c>
      <c r="D52" s="79"/>
      <c r="E52" s="12"/>
      <c r="F52" s="12"/>
      <c r="G52" s="12"/>
      <c r="H52" s="12">
        <v>2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>
        <f t="shared" si="30"/>
        <v>2</v>
      </c>
      <c r="AB52" s="22">
        <f t="shared" si="31"/>
        <v>1</v>
      </c>
      <c r="AC52" s="24">
        <f t="shared" si="32"/>
        <v>2</v>
      </c>
      <c r="AD52" s="5"/>
      <c r="AE52" s="37">
        <f t="shared" si="3"/>
        <v>0</v>
      </c>
      <c r="AF52" s="37">
        <f t="shared" si="4"/>
        <v>0</v>
      </c>
      <c r="AG52" s="37">
        <f t="shared" si="5"/>
        <v>0</v>
      </c>
      <c r="AH52" s="37">
        <f t="shared" si="6"/>
        <v>0</v>
      </c>
      <c r="AI52" s="37">
        <f t="shared" si="7"/>
        <v>2.5</v>
      </c>
      <c r="AJ52" s="37">
        <f t="shared" si="8"/>
        <v>0</v>
      </c>
      <c r="AK52" s="37">
        <f t="shared" si="16"/>
        <v>0</v>
      </c>
      <c r="AL52" s="37">
        <f t="shared" si="17"/>
        <v>0</v>
      </c>
      <c r="AM52" s="37">
        <f t="shared" si="18"/>
        <v>0</v>
      </c>
      <c r="AN52" s="37">
        <f t="shared" si="9"/>
        <v>0</v>
      </c>
      <c r="AO52" s="37">
        <f t="shared" si="10"/>
        <v>0</v>
      </c>
      <c r="AP52" s="37">
        <f t="shared" si="11"/>
        <v>0</v>
      </c>
      <c r="AQ52" s="37">
        <f t="shared" si="12"/>
        <v>0</v>
      </c>
      <c r="AR52" s="37">
        <f t="shared" si="13"/>
        <v>0</v>
      </c>
      <c r="AS52" s="37">
        <f t="shared" si="14"/>
        <v>0</v>
      </c>
      <c r="AT52" s="37">
        <f t="shared" si="22"/>
        <v>0</v>
      </c>
      <c r="AU52" s="37">
        <f t="shared" si="23"/>
        <v>0</v>
      </c>
      <c r="AV52" s="37">
        <f t="shared" si="24"/>
        <v>0</v>
      </c>
      <c r="AW52" s="37">
        <f t="shared" si="25"/>
        <v>0</v>
      </c>
      <c r="AX52" s="37">
        <f t="shared" si="26"/>
        <v>0</v>
      </c>
      <c r="AY52" s="37">
        <f t="shared" si="27"/>
        <v>0</v>
      </c>
      <c r="AZ52" s="37">
        <f t="shared" si="28"/>
        <v>0</v>
      </c>
      <c r="BA52" s="37">
        <f t="shared" si="29"/>
        <v>0</v>
      </c>
    </row>
    <row r="53" spans="1:53">
      <c r="A53" s="63">
        <v>52</v>
      </c>
      <c r="B53" s="56" t="s">
        <v>231</v>
      </c>
      <c r="C53" s="31" t="s">
        <v>163</v>
      </c>
      <c r="D53" s="79"/>
      <c r="E53" s="12"/>
      <c r="F53" s="12"/>
      <c r="G53" s="12"/>
      <c r="H53" s="12">
        <v>2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>
        <f t="shared" si="30"/>
        <v>2</v>
      </c>
      <c r="AB53" s="22">
        <f t="shared" si="31"/>
        <v>1</v>
      </c>
      <c r="AC53" s="24">
        <f t="shared" si="32"/>
        <v>2</v>
      </c>
      <c r="AD53" s="5"/>
      <c r="AE53" s="37">
        <f t="shared" si="3"/>
        <v>0</v>
      </c>
      <c r="AF53" s="37">
        <f t="shared" si="4"/>
        <v>0</v>
      </c>
      <c r="AG53" s="37">
        <f t="shared" si="5"/>
        <v>0</v>
      </c>
      <c r="AH53" s="37">
        <f t="shared" si="6"/>
        <v>0</v>
      </c>
      <c r="AI53" s="37">
        <f t="shared" si="7"/>
        <v>2.5</v>
      </c>
      <c r="AJ53" s="37">
        <f t="shared" si="8"/>
        <v>0</v>
      </c>
      <c r="AK53" s="37">
        <f t="shared" si="16"/>
        <v>0</v>
      </c>
      <c r="AL53" s="37">
        <f t="shared" si="17"/>
        <v>0</v>
      </c>
      <c r="AM53" s="37">
        <f t="shared" si="18"/>
        <v>0</v>
      </c>
      <c r="AN53" s="37">
        <f t="shared" si="9"/>
        <v>0</v>
      </c>
      <c r="AO53" s="37">
        <f t="shared" si="10"/>
        <v>0</v>
      </c>
      <c r="AP53" s="37">
        <f t="shared" si="11"/>
        <v>0</v>
      </c>
      <c r="AQ53" s="37">
        <f t="shared" si="12"/>
        <v>0</v>
      </c>
      <c r="AR53" s="37">
        <f t="shared" si="13"/>
        <v>0</v>
      </c>
      <c r="AS53" s="37">
        <f t="shared" si="14"/>
        <v>0</v>
      </c>
      <c r="AT53" s="37">
        <f t="shared" si="22"/>
        <v>0</v>
      </c>
      <c r="AU53" s="37">
        <f t="shared" si="23"/>
        <v>0</v>
      </c>
      <c r="AV53" s="37">
        <f t="shared" si="24"/>
        <v>0</v>
      </c>
      <c r="AW53" s="37">
        <f t="shared" si="25"/>
        <v>0</v>
      </c>
      <c r="AX53" s="37">
        <f t="shared" si="26"/>
        <v>0</v>
      </c>
      <c r="AY53" s="37">
        <f t="shared" si="27"/>
        <v>0</v>
      </c>
      <c r="AZ53" s="37">
        <f t="shared" si="28"/>
        <v>0</v>
      </c>
      <c r="BA53" s="37">
        <f t="shared" si="29"/>
        <v>0</v>
      </c>
    </row>
    <row r="54" spans="1:53">
      <c r="A54" s="63">
        <v>53</v>
      </c>
      <c r="B54" s="70" t="s">
        <v>166</v>
      </c>
      <c r="C54" s="31" t="s">
        <v>163</v>
      </c>
      <c r="D54" s="79"/>
      <c r="E54" s="12"/>
      <c r="F54" s="12"/>
      <c r="G54" s="12"/>
      <c r="H54" s="12"/>
      <c r="I54" s="12"/>
      <c r="J54" s="13"/>
      <c r="K54" s="12"/>
      <c r="L54" s="13"/>
      <c r="M54" s="12"/>
      <c r="N54" s="12">
        <v>2</v>
      </c>
      <c r="O54" s="12"/>
      <c r="P54" s="12"/>
      <c r="Q54" s="12"/>
      <c r="R54" s="12"/>
      <c r="S54" s="12"/>
      <c r="T54" s="12"/>
      <c r="U54" s="12"/>
      <c r="V54" s="13"/>
      <c r="W54" s="12"/>
      <c r="X54" s="12"/>
      <c r="Y54" s="13"/>
      <c r="Z54" s="12"/>
      <c r="AA54" s="12">
        <f t="shared" si="30"/>
        <v>2</v>
      </c>
      <c r="AB54" s="22">
        <f t="shared" si="31"/>
        <v>1</v>
      </c>
      <c r="AC54" s="24">
        <f t="shared" si="32"/>
        <v>2</v>
      </c>
      <c r="AD54" s="5"/>
      <c r="AE54" s="37">
        <f t="shared" si="3"/>
        <v>0</v>
      </c>
      <c r="AF54" s="37">
        <f t="shared" si="4"/>
        <v>0</v>
      </c>
      <c r="AG54" s="37">
        <f t="shared" si="5"/>
        <v>0</v>
      </c>
      <c r="AH54" s="37">
        <f t="shared" si="6"/>
        <v>0</v>
      </c>
      <c r="AI54" s="37">
        <f t="shared" si="7"/>
        <v>0</v>
      </c>
      <c r="AJ54" s="37">
        <f t="shared" si="8"/>
        <v>0</v>
      </c>
      <c r="AK54" s="37">
        <f t="shared" si="16"/>
        <v>0</v>
      </c>
      <c r="AL54" s="37">
        <f t="shared" si="17"/>
        <v>0</v>
      </c>
      <c r="AM54" s="37">
        <f t="shared" si="18"/>
        <v>0</v>
      </c>
      <c r="AN54" s="37">
        <f t="shared" si="9"/>
        <v>0</v>
      </c>
      <c r="AO54" s="37">
        <f t="shared" si="10"/>
        <v>2.5</v>
      </c>
      <c r="AP54" s="37">
        <f t="shared" si="11"/>
        <v>0</v>
      </c>
      <c r="AQ54" s="37">
        <f t="shared" si="12"/>
        <v>0</v>
      </c>
      <c r="AR54" s="37">
        <f t="shared" si="13"/>
        <v>0</v>
      </c>
      <c r="AS54" s="37">
        <f t="shared" si="14"/>
        <v>0</v>
      </c>
      <c r="AT54" s="37">
        <f t="shared" si="22"/>
        <v>0</v>
      </c>
      <c r="AU54" s="37">
        <f t="shared" si="23"/>
        <v>0</v>
      </c>
      <c r="AV54" s="37">
        <f t="shared" si="24"/>
        <v>0</v>
      </c>
      <c r="AW54" s="37">
        <f t="shared" si="25"/>
        <v>0</v>
      </c>
      <c r="AX54" s="37">
        <f t="shared" si="26"/>
        <v>0</v>
      </c>
      <c r="AY54" s="37">
        <f t="shared" si="27"/>
        <v>0</v>
      </c>
      <c r="AZ54" s="37">
        <f t="shared" si="28"/>
        <v>0</v>
      </c>
      <c r="BA54" s="37">
        <f t="shared" si="29"/>
        <v>0</v>
      </c>
    </row>
    <row r="55" spans="1:53">
      <c r="A55" s="63">
        <v>54</v>
      </c>
      <c r="B55" s="11" t="s">
        <v>100</v>
      </c>
      <c r="C55" s="31" t="s">
        <v>163</v>
      </c>
      <c r="D55" s="7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>
        <v>2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>
        <f t="shared" si="30"/>
        <v>2</v>
      </c>
      <c r="AB55" s="22">
        <f t="shared" si="31"/>
        <v>1</v>
      </c>
      <c r="AC55" s="24">
        <f t="shared" si="32"/>
        <v>2</v>
      </c>
      <c r="AD55" s="5"/>
      <c r="AE55" s="37">
        <f t="shared" si="3"/>
        <v>0</v>
      </c>
      <c r="AF55" s="37">
        <f t="shared" si="4"/>
        <v>0</v>
      </c>
      <c r="AG55" s="37">
        <f t="shared" si="5"/>
        <v>0</v>
      </c>
      <c r="AH55" s="37">
        <f t="shared" si="6"/>
        <v>0</v>
      </c>
      <c r="AI55" s="37">
        <f t="shared" si="7"/>
        <v>0</v>
      </c>
      <c r="AJ55" s="37">
        <f t="shared" si="8"/>
        <v>0</v>
      </c>
      <c r="AK55" s="37">
        <f t="shared" si="16"/>
        <v>0</v>
      </c>
      <c r="AL55" s="37">
        <f t="shared" si="17"/>
        <v>0</v>
      </c>
      <c r="AM55" s="37">
        <f t="shared" si="18"/>
        <v>0</v>
      </c>
      <c r="AN55" s="37">
        <f t="shared" si="9"/>
        <v>0</v>
      </c>
      <c r="AO55" s="37">
        <f t="shared" si="10"/>
        <v>0</v>
      </c>
      <c r="AP55" s="37">
        <f t="shared" si="11"/>
        <v>0</v>
      </c>
      <c r="AQ55" s="37">
        <f t="shared" si="12"/>
        <v>2.5</v>
      </c>
      <c r="AR55" s="37">
        <f t="shared" si="13"/>
        <v>0</v>
      </c>
      <c r="AS55" s="37">
        <f t="shared" si="14"/>
        <v>0</v>
      </c>
      <c r="AT55" s="37">
        <f t="shared" si="22"/>
        <v>0</v>
      </c>
      <c r="AU55" s="37">
        <f t="shared" si="23"/>
        <v>0</v>
      </c>
      <c r="AV55" s="37">
        <f t="shared" si="24"/>
        <v>0</v>
      </c>
      <c r="AW55" s="37">
        <f t="shared" si="25"/>
        <v>0</v>
      </c>
      <c r="AX55" s="37">
        <f t="shared" si="26"/>
        <v>0</v>
      </c>
      <c r="AY55" s="37">
        <f t="shared" si="27"/>
        <v>0</v>
      </c>
      <c r="AZ55" s="37">
        <f t="shared" si="28"/>
        <v>0</v>
      </c>
      <c r="BA55" s="37">
        <f t="shared" si="29"/>
        <v>0</v>
      </c>
    </row>
    <row r="56" spans="1:53">
      <c r="A56" s="63">
        <v>55</v>
      </c>
      <c r="B56" s="11" t="s">
        <v>249</v>
      </c>
      <c r="C56" s="31" t="s">
        <v>163</v>
      </c>
      <c r="D56" s="79"/>
      <c r="E56" s="12"/>
      <c r="F56" s="12"/>
      <c r="G56" s="12"/>
      <c r="H56" s="12"/>
      <c r="I56" s="12"/>
      <c r="J56" s="13"/>
      <c r="K56" s="12"/>
      <c r="L56" s="13"/>
      <c r="M56" s="12"/>
      <c r="N56" s="12"/>
      <c r="O56" s="12"/>
      <c r="P56" s="12"/>
      <c r="Q56" s="12">
        <v>2</v>
      </c>
      <c r="R56" s="12"/>
      <c r="S56" s="12"/>
      <c r="T56" s="12"/>
      <c r="U56" s="12"/>
      <c r="V56" s="13"/>
      <c r="W56" s="12"/>
      <c r="X56" s="12"/>
      <c r="Y56" s="13"/>
      <c r="Z56" s="12"/>
      <c r="AA56" s="12">
        <f t="shared" si="30"/>
        <v>2</v>
      </c>
      <c r="AB56" s="22">
        <f t="shared" si="31"/>
        <v>1</v>
      </c>
      <c r="AC56" s="24">
        <f t="shared" si="32"/>
        <v>2</v>
      </c>
      <c r="AD56" s="5"/>
      <c r="AE56" s="37">
        <f t="shared" si="3"/>
        <v>0</v>
      </c>
      <c r="AF56" s="37">
        <f t="shared" si="4"/>
        <v>0</v>
      </c>
      <c r="AG56" s="37">
        <f t="shared" si="5"/>
        <v>0</v>
      </c>
      <c r="AH56" s="37">
        <f t="shared" si="6"/>
        <v>0</v>
      </c>
      <c r="AI56" s="37">
        <f t="shared" si="7"/>
        <v>0</v>
      </c>
      <c r="AJ56" s="37">
        <f t="shared" si="8"/>
        <v>0</v>
      </c>
      <c r="AK56" s="37">
        <f t="shared" si="16"/>
        <v>0</v>
      </c>
      <c r="AL56" s="37">
        <f t="shared" si="17"/>
        <v>0</v>
      </c>
      <c r="AM56" s="37">
        <f t="shared" si="18"/>
        <v>0</v>
      </c>
      <c r="AN56" s="37">
        <f t="shared" si="9"/>
        <v>0</v>
      </c>
      <c r="AO56" s="37">
        <f t="shared" si="10"/>
        <v>0</v>
      </c>
      <c r="AP56" s="37">
        <f t="shared" si="11"/>
        <v>0</v>
      </c>
      <c r="AQ56" s="37">
        <f t="shared" si="12"/>
        <v>0</v>
      </c>
      <c r="AR56" s="37">
        <f t="shared" si="13"/>
        <v>2.5</v>
      </c>
      <c r="AS56" s="37">
        <f t="shared" si="14"/>
        <v>0</v>
      </c>
      <c r="AT56" s="37">
        <f t="shared" si="22"/>
        <v>0</v>
      </c>
      <c r="AU56" s="37">
        <f t="shared" si="23"/>
        <v>0</v>
      </c>
      <c r="AV56" s="37">
        <f t="shared" si="24"/>
        <v>0</v>
      </c>
      <c r="AW56" s="37">
        <f t="shared" si="25"/>
        <v>0</v>
      </c>
      <c r="AX56" s="37">
        <f t="shared" si="26"/>
        <v>0</v>
      </c>
      <c r="AY56" s="37">
        <f t="shared" si="27"/>
        <v>0</v>
      </c>
      <c r="AZ56" s="37">
        <f t="shared" si="28"/>
        <v>0</v>
      </c>
      <c r="BA56" s="37">
        <f t="shared" si="29"/>
        <v>0</v>
      </c>
    </row>
    <row r="57" spans="1:53">
      <c r="A57" s="63">
        <v>56</v>
      </c>
      <c r="B57" s="11" t="s">
        <v>246</v>
      </c>
      <c r="C57" s="31" t="s">
        <v>163</v>
      </c>
      <c r="D57" s="79"/>
      <c r="E57" s="12"/>
      <c r="F57" s="12"/>
      <c r="G57" s="12"/>
      <c r="H57" s="12"/>
      <c r="I57" s="12"/>
      <c r="J57" s="13"/>
      <c r="K57" s="12"/>
      <c r="L57" s="13"/>
      <c r="M57" s="12"/>
      <c r="N57" s="12"/>
      <c r="O57" s="12"/>
      <c r="P57" s="12"/>
      <c r="Q57" s="12">
        <v>2</v>
      </c>
      <c r="R57" s="12"/>
      <c r="S57" s="12"/>
      <c r="T57" s="12"/>
      <c r="U57" s="12"/>
      <c r="V57" s="13"/>
      <c r="W57" s="12"/>
      <c r="X57" s="12"/>
      <c r="Y57" s="13"/>
      <c r="Z57" s="12"/>
      <c r="AA57" s="12">
        <f t="shared" si="30"/>
        <v>2</v>
      </c>
      <c r="AB57" s="22">
        <f t="shared" si="31"/>
        <v>1</v>
      </c>
      <c r="AC57" s="24">
        <f t="shared" si="32"/>
        <v>2</v>
      </c>
      <c r="AD57" s="5"/>
      <c r="AE57" s="37">
        <f t="shared" si="3"/>
        <v>0</v>
      </c>
      <c r="AF57" s="37">
        <f t="shared" si="4"/>
        <v>0</v>
      </c>
      <c r="AG57" s="37">
        <f t="shared" si="5"/>
        <v>0</v>
      </c>
      <c r="AH57" s="37">
        <f t="shared" si="6"/>
        <v>0</v>
      </c>
      <c r="AI57" s="37">
        <f t="shared" si="7"/>
        <v>0</v>
      </c>
      <c r="AJ57" s="37">
        <f t="shared" si="8"/>
        <v>0</v>
      </c>
      <c r="AK57" s="37">
        <f t="shared" si="16"/>
        <v>0</v>
      </c>
      <c r="AL57" s="37">
        <f t="shared" si="17"/>
        <v>0</v>
      </c>
      <c r="AM57" s="37">
        <f t="shared" si="18"/>
        <v>0</v>
      </c>
      <c r="AN57" s="37">
        <f t="shared" si="9"/>
        <v>0</v>
      </c>
      <c r="AO57" s="37">
        <f t="shared" si="10"/>
        <v>0</v>
      </c>
      <c r="AP57" s="37">
        <f t="shared" si="11"/>
        <v>0</v>
      </c>
      <c r="AQ57" s="37">
        <f t="shared" si="12"/>
        <v>0</v>
      </c>
      <c r="AR57" s="37">
        <f t="shared" si="13"/>
        <v>2.5</v>
      </c>
      <c r="AS57" s="37">
        <f t="shared" si="14"/>
        <v>0</v>
      </c>
      <c r="AT57" s="37">
        <f t="shared" si="22"/>
        <v>0</v>
      </c>
      <c r="AU57" s="37">
        <f t="shared" si="23"/>
        <v>0</v>
      </c>
      <c r="AV57" s="37">
        <f t="shared" si="24"/>
        <v>0</v>
      </c>
      <c r="AW57" s="37">
        <f t="shared" si="25"/>
        <v>0</v>
      </c>
      <c r="AX57" s="37">
        <f t="shared" si="26"/>
        <v>0</v>
      </c>
      <c r="AY57" s="37">
        <f t="shared" si="27"/>
        <v>0</v>
      </c>
      <c r="AZ57" s="37">
        <f t="shared" si="28"/>
        <v>0</v>
      </c>
      <c r="BA57" s="37">
        <f t="shared" si="29"/>
        <v>0</v>
      </c>
    </row>
    <row r="58" spans="1:53">
      <c r="A58" s="63">
        <v>57</v>
      </c>
      <c r="B58" s="11" t="s">
        <v>228</v>
      </c>
      <c r="C58" s="31"/>
      <c r="D58" s="79"/>
      <c r="E58" s="12"/>
      <c r="F58" s="12"/>
      <c r="G58" s="12">
        <v>2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>
        <f t="shared" si="30"/>
        <v>2</v>
      </c>
      <c r="AB58" s="22">
        <f t="shared" si="31"/>
        <v>1</v>
      </c>
      <c r="AC58" s="24">
        <f t="shared" si="32"/>
        <v>2</v>
      </c>
      <c r="AD58" s="5"/>
      <c r="AE58" s="37">
        <f t="shared" si="3"/>
        <v>0</v>
      </c>
      <c r="AF58" s="37">
        <f t="shared" si="4"/>
        <v>0</v>
      </c>
      <c r="AG58" s="37">
        <f t="shared" si="5"/>
        <v>0</v>
      </c>
      <c r="AH58" s="37">
        <f t="shared" si="6"/>
        <v>3</v>
      </c>
      <c r="AI58" s="37">
        <f t="shared" si="7"/>
        <v>0</v>
      </c>
      <c r="AJ58" s="37">
        <f t="shared" si="8"/>
        <v>0</v>
      </c>
      <c r="AK58" s="37">
        <f t="shared" si="16"/>
        <v>0</v>
      </c>
      <c r="AL58" s="37">
        <f t="shared" si="17"/>
        <v>0</v>
      </c>
      <c r="AM58" s="37">
        <f t="shared" si="18"/>
        <v>0</v>
      </c>
      <c r="AN58" s="37">
        <f t="shared" si="9"/>
        <v>0</v>
      </c>
      <c r="AO58" s="37">
        <f t="shared" si="10"/>
        <v>0</v>
      </c>
      <c r="AP58" s="37">
        <f t="shared" si="11"/>
        <v>0</v>
      </c>
      <c r="AQ58" s="37">
        <f t="shared" si="12"/>
        <v>0</v>
      </c>
      <c r="AR58" s="37">
        <f t="shared" si="13"/>
        <v>0</v>
      </c>
      <c r="AS58" s="37">
        <f t="shared" si="14"/>
        <v>0</v>
      </c>
      <c r="AT58" s="37">
        <f t="shared" si="22"/>
        <v>0</v>
      </c>
      <c r="AU58" s="37">
        <f t="shared" si="23"/>
        <v>0</v>
      </c>
      <c r="AV58" s="37">
        <f t="shared" si="24"/>
        <v>0</v>
      </c>
      <c r="AW58" s="37">
        <f t="shared" si="25"/>
        <v>0</v>
      </c>
      <c r="AX58" s="37">
        <f t="shared" si="26"/>
        <v>0</v>
      </c>
      <c r="AY58" s="37">
        <f t="shared" si="27"/>
        <v>0</v>
      </c>
      <c r="AZ58" s="37">
        <f t="shared" si="28"/>
        <v>0</v>
      </c>
      <c r="BA58" s="37">
        <f t="shared" si="29"/>
        <v>0</v>
      </c>
    </row>
    <row r="59" spans="1:53">
      <c r="A59" s="63">
        <v>58</v>
      </c>
      <c r="B59" s="11" t="s">
        <v>233</v>
      </c>
      <c r="C59" s="31"/>
      <c r="D59" s="79"/>
      <c r="E59" s="12"/>
      <c r="F59" s="12"/>
      <c r="G59" s="12"/>
      <c r="H59" s="12"/>
      <c r="I59" s="12"/>
      <c r="J59" s="13"/>
      <c r="K59" s="12"/>
      <c r="L59" s="13">
        <v>2</v>
      </c>
      <c r="M59" s="12"/>
      <c r="N59" s="12"/>
      <c r="O59" s="12"/>
      <c r="P59" s="12"/>
      <c r="Q59" s="12"/>
      <c r="R59" s="12"/>
      <c r="S59" s="12"/>
      <c r="T59" s="12"/>
      <c r="U59" s="12"/>
      <c r="V59" s="13"/>
      <c r="W59" s="12"/>
      <c r="X59" s="12"/>
      <c r="Y59" s="13"/>
      <c r="Z59" s="12"/>
      <c r="AA59" s="12">
        <f t="shared" si="30"/>
        <v>2</v>
      </c>
      <c r="AB59" s="22">
        <f t="shared" si="31"/>
        <v>1</v>
      </c>
      <c r="AC59" s="24">
        <f t="shared" si="32"/>
        <v>2</v>
      </c>
      <c r="AD59" s="5"/>
      <c r="AE59" s="37">
        <f t="shared" si="3"/>
        <v>0</v>
      </c>
      <c r="AF59" s="37">
        <f t="shared" si="4"/>
        <v>0</v>
      </c>
      <c r="AG59" s="37">
        <f t="shared" si="5"/>
        <v>0</v>
      </c>
      <c r="AH59" s="37">
        <f t="shared" si="6"/>
        <v>0</v>
      </c>
      <c r="AI59" s="37">
        <f t="shared" si="7"/>
        <v>0</v>
      </c>
      <c r="AJ59" s="37">
        <f t="shared" si="8"/>
        <v>0</v>
      </c>
      <c r="AK59" s="37">
        <f t="shared" si="16"/>
        <v>0</v>
      </c>
      <c r="AL59" s="37">
        <f t="shared" si="17"/>
        <v>0</v>
      </c>
      <c r="AM59" s="37">
        <f t="shared" si="18"/>
        <v>3</v>
      </c>
      <c r="AN59" s="37">
        <f t="shared" si="9"/>
        <v>0</v>
      </c>
      <c r="AO59" s="37">
        <f t="shared" si="10"/>
        <v>0</v>
      </c>
      <c r="AP59" s="37">
        <f t="shared" si="11"/>
        <v>0</v>
      </c>
      <c r="AQ59" s="37">
        <f t="shared" si="12"/>
        <v>0</v>
      </c>
      <c r="AR59" s="37">
        <f t="shared" si="13"/>
        <v>0</v>
      </c>
      <c r="AS59" s="37">
        <f t="shared" si="14"/>
        <v>0</v>
      </c>
      <c r="AT59" s="37">
        <f t="shared" si="22"/>
        <v>0</v>
      </c>
      <c r="AU59" s="37">
        <f t="shared" si="23"/>
        <v>0</v>
      </c>
      <c r="AV59" s="37">
        <f t="shared" si="24"/>
        <v>0</v>
      </c>
      <c r="AW59" s="37">
        <f t="shared" si="25"/>
        <v>0</v>
      </c>
      <c r="AX59" s="37">
        <f t="shared" si="26"/>
        <v>0</v>
      </c>
      <c r="AY59" s="37">
        <f t="shared" si="27"/>
        <v>0</v>
      </c>
      <c r="AZ59" s="37">
        <f t="shared" si="28"/>
        <v>0</v>
      </c>
      <c r="BA59" s="37">
        <f t="shared" si="29"/>
        <v>0</v>
      </c>
    </row>
    <row r="60" spans="1:53">
      <c r="A60" s="63">
        <v>59</v>
      </c>
      <c r="B60" s="70" t="s">
        <v>232</v>
      </c>
      <c r="C60" s="31"/>
      <c r="D60" s="79"/>
      <c r="E60" s="12"/>
      <c r="F60" s="12"/>
      <c r="G60" s="12"/>
      <c r="H60" s="12"/>
      <c r="I60" s="12"/>
      <c r="J60" s="13"/>
      <c r="K60" s="12"/>
      <c r="L60" s="13">
        <v>2</v>
      </c>
      <c r="M60" s="12"/>
      <c r="N60" s="12"/>
      <c r="O60" s="12"/>
      <c r="P60" s="12"/>
      <c r="Q60" s="12"/>
      <c r="R60" s="12"/>
      <c r="S60" s="12"/>
      <c r="T60" s="12"/>
      <c r="U60" s="12"/>
      <c r="V60" s="13"/>
      <c r="W60" s="12"/>
      <c r="X60" s="12"/>
      <c r="Y60" s="13"/>
      <c r="Z60" s="12"/>
      <c r="AA60" s="12">
        <f t="shared" si="30"/>
        <v>2</v>
      </c>
      <c r="AB60" s="22">
        <f t="shared" si="31"/>
        <v>1</v>
      </c>
      <c r="AC60" s="24">
        <f t="shared" si="32"/>
        <v>2</v>
      </c>
      <c r="AD60" s="5"/>
      <c r="AE60" s="37">
        <f t="shared" si="3"/>
        <v>0</v>
      </c>
      <c r="AF60" s="37">
        <f t="shared" si="4"/>
        <v>0</v>
      </c>
      <c r="AG60" s="37">
        <f t="shared" si="5"/>
        <v>0</v>
      </c>
      <c r="AH60" s="37">
        <f t="shared" si="6"/>
        <v>0</v>
      </c>
      <c r="AI60" s="37">
        <f t="shared" si="7"/>
        <v>0</v>
      </c>
      <c r="AJ60" s="37">
        <f t="shared" si="8"/>
        <v>0</v>
      </c>
      <c r="AK60" s="37">
        <f t="shared" si="16"/>
        <v>0</v>
      </c>
      <c r="AL60" s="37">
        <f t="shared" si="17"/>
        <v>0</v>
      </c>
      <c r="AM60" s="37">
        <f t="shared" si="18"/>
        <v>3</v>
      </c>
      <c r="AN60" s="37">
        <f t="shared" si="9"/>
        <v>0</v>
      </c>
      <c r="AO60" s="37">
        <f t="shared" si="10"/>
        <v>0</v>
      </c>
      <c r="AP60" s="37">
        <f t="shared" ref="AP60:AP74" si="33">IF(O60&gt;0,IF(ISBLANK(C60),3,2.5),0)</f>
        <v>0</v>
      </c>
      <c r="AQ60" s="37">
        <f t="shared" ref="AQ60:AQ74" si="34">IF(P60&gt;0,IF(ISBLANK(C60),3,2.5),0)</f>
        <v>0</v>
      </c>
      <c r="AR60" s="37">
        <f t="shared" si="13"/>
        <v>0</v>
      </c>
      <c r="AS60" s="37">
        <f t="shared" si="14"/>
        <v>0</v>
      </c>
      <c r="AT60" s="37">
        <f t="shared" si="22"/>
        <v>0</v>
      </c>
      <c r="AU60" s="37">
        <f t="shared" si="23"/>
        <v>0</v>
      </c>
      <c r="AV60" s="37">
        <f t="shared" si="24"/>
        <v>0</v>
      </c>
      <c r="AW60" s="37">
        <f t="shared" si="25"/>
        <v>0</v>
      </c>
      <c r="AX60" s="37">
        <f t="shared" si="26"/>
        <v>0</v>
      </c>
      <c r="AY60" s="37">
        <f t="shared" si="27"/>
        <v>0</v>
      </c>
      <c r="AZ60" s="37">
        <f t="shared" si="28"/>
        <v>0</v>
      </c>
      <c r="BA60" s="37">
        <f t="shared" si="29"/>
        <v>0</v>
      </c>
    </row>
    <row r="61" spans="1:53">
      <c r="A61" s="71">
        <v>60</v>
      </c>
      <c r="B61" s="73" t="s">
        <v>234</v>
      </c>
      <c r="C61" s="12"/>
      <c r="D61" s="79"/>
      <c r="E61" s="12"/>
      <c r="F61" s="12"/>
      <c r="G61" s="12"/>
      <c r="H61" s="12"/>
      <c r="I61" s="12"/>
      <c r="J61" s="13"/>
      <c r="K61" s="12"/>
      <c r="L61" s="13"/>
      <c r="M61" s="12">
        <v>2</v>
      </c>
      <c r="N61" s="12"/>
      <c r="O61" s="12"/>
      <c r="P61" s="12"/>
      <c r="Q61" s="12"/>
      <c r="R61" s="12"/>
      <c r="S61" s="12"/>
      <c r="T61" s="12"/>
      <c r="U61" s="12"/>
      <c r="V61" s="13"/>
      <c r="W61" s="12"/>
      <c r="X61" s="12"/>
      <c r="Y61" s="13"/>
      <c r="Z61" s="12"/>
      <c r="AA61" s="31">
        <f t="shared" si="30"/>
        <v>2</v>
      </c>
      <c r="AB61" s="22">
        <f t="shared" si="31"/>
        <v>1</v>
      </c>
      <c r="AC61" s="24">
        <f t="shared" si="32"/>
        <v>2</v>
      </c>
      <c r="AD61" s="5"/>
      <c r="AE61" s="37">
        <f t="shared" si="3"/>
        <v>0</v>
      </c>
      <c r="AF61" s="37">
        <f t="shared" si="4"/>
        <v>0</v>
      </c>
      <c r="AG61" s="37">
        <f t="shared" si="5"/>
        <v>0</v>
      </c>
      <c r="AH61" s="37">
        <f t="shared" si="6"/>
        <v>0</v>
      </c>
      <c r="AI61" s="37">
        <f t="shared" si="7"/>
        <v>0</v>
      </c>
      <c r="AJ61" s="37">
        <f t="shared" si="8"/>
        <v>0</v>
      </c>
      <c r="AK61" s="37">
        <f t="shared" si="16"/>
        <v>0</v>
      </c>
      <c r="AL61" s="37">
        <f t="shared" si="17"/>
        <v>0</v>
      </c>
      <c r="AM61" s="37">
        <f t="shared" si="18"/>
        <v>0</v>
      </c>
      <c r="AN61" s="37">
        <f t="shared" si="9"/>
        <v>3</v>
      </c>
      <c r="AO61" s="37">
        <f t="shared" si="10"/>
        <v>0</v>
      </c>
      <c r="AP61" s="37">
        <f t="shared" si="33"/>
        <v>0</v>
      </c>
      <c r="AQ61" s="37">
        <f t="shared" si="34"/>
        <v>0</v>
      </c>
      <c r="AR61" s="37">
        <f t="shared" si="13"/>
        <v>0</v>
      </c>
      <c r="AS61" s="37">
        <f t="shared" si="14"/>
        <v>0</v>
      </c>
      <c r="AT61" s="37">
        <f t="shared" si="22"/>
        <v>0</v>
      </c>
      <c r="AU61" s="37">
        <f t="shared" si="23"/>
        <v>0</v>
      </c>
      <c r="AV61" s="37">
        <f t="shared" si="24"/>
        <v>0</v>
      </c>
      <c r="AW61" s="37">
        <f t="shared" si="25"/>
        <v>0</v>
      </c>
      <c r="AX61" s="37">
        <f t="shared" si="26"/>
        <v>0</v>
      </c>
      <c r="AY61" s="37">
        <f t="shared" si="27"/>
        <v>0</v>
      </c>
      <c r="AZ61" s="37">
        <f t="shared" si="28"/>
        <v>0</v>
      </c>
      <c r="BA61" s="37">
        <f t="shared" si="29"/>
        <v>0</v>
      </c>
    </row>
    <row r="62" spans="1:53">
      <c r="A62" s="71">
        <v>61</v>
      </c>
      <c r="B62" s="11" t="s">
        <v>244</v>
      </c>
      <c r="C62" s="12"/>
      <c r="D62" s="79"/>
      <c r="E62" s="12"/>
      <c r="F62" s="12"/>
      <c r="G62" s="12"/>
      <c r="H62" s="12"/>
      <c r="I62" s="12"/>
      <c r="J62" s="13"/>
      <c r="K62" s="12"/>
      <c r="L62" s="13"/>
      <c r="M62" s="12"/>
      <c r="N62" s="12"/>
      <c r="O62" s="12"/>
      <c r="P62" s="12">
        <v>2</v>
      </c>
      <c r="Q62" s="12"/>
      <c r="R62" s="12"/>
      <c r="S62" s="12"/>
      <c r="T62" s="12"/>
      <c r="U62" s="12"/>
      <c r="V62" s="13"/>
      <c r="W62" s="12"/>
      <c r="X62" s="12"/>
      <c r="Y62" s="13"/>
      <c r="Z62" s="12"/>
      <c r="AA62" s="31">
        <f t="shared" si="30"/>
        <v>2</v>
      </c>
      <c r="AB62" s="22">
        <f t="shared" si="31"/>
        <v>1</v>
      </c>
      <c r="AC62" s="24">
        <f t="shared" si="32"/>
        <v>2</v>
      </c>
      <c r="AD62" s="5"/>
      <c r="AE62" s="37">
        <f t="shared" si="3"/>
        <v>0</v>
      </c>
      <c r="AF62" s="37">
        <f t="shared" si="4"/>
        <v>0</v>
      </c>
      <c r="AG62" s="37">
        <f t="shared" si="5"/>
        <v>0</v>
      </c>
      <c r="AH62" s="37">
        <f t="shared" si="6"/>
        <v>0</v>
      </c>
      <c r="AI62" s="37">
        <f t="shared" si="7"/>
        <v>0</v>
      </c>
      <c r="AJ62" s="37">
        <f t="shared" si="8"/>
        <v>0</v>
      </c>
      <c r="AK62" s="37">
        <f t="shared" si="16"/>
        <v>0</v>
      </c>
      <c r="AL62" s="37">
        <f t="shared" si="17"/>
        <v>0</v>
      </c>
      <c r="AM62" s="37">
        <f t="shared" si="18"/>
        <v>0</v>
      </c>
      <c r="AN62" s="37">
        <f t="shared" si="9"/>
        <v>0</v>
      </c>
      <c r="AO62" s="37">
        <f t="shared" si="10"/>
        <v>0</v>
      </c>
      <c r="AP62" s="37">
        <f t="shared" si="33"/>
        <v>0</v>
      </c>
      <c r="AQ62" s="37">
        <f t="shared" si="34"/>
        <v>3</v>
      </c>
      <c r="AR62" s="37">
        <f t="shared" si="13"/>
        <v>0</v>
      </c>
      <c r="AS62" s="37">
        <f t="shared" si="14"/>
        <v>0</v>
      </c>
      <c r="AT62" s="37">
        <f t="shared" si="22"/>
        <v>0</v>
      </c>
      <c r="AU62" s="37">
        <f t="shared" si="23"/>
        <v>0</v>
      </c>
      <c r="AV62" s="37">
        <f t="shared" si="24"/>
        <v>0</v>
      </c>
      <c r="AW62" s="37">
        <f t="shared" si="25"/>
        <v>0</v>
      </c>
      <c r="AX62" s="37">
        <f t="shared" si="26"/>
        <v>0</v>
      </c>
      <c r="AY62" s="37">
        <f t="shared" si="27"/>
        <v>0</v>
      </c>
      <c r="AZ62" s="37">
        <f t="shared" si="28"/>
        <v>0</v>
      </c>
      <c r="BA62" s="37">
        <f t="shared" si="29"/>
        <v>0</v>
      </c>
    </row>
    <row r="63" spans="1:53">
      <c r="A63" s="71">
        <v>62</v>
      </c>
      <c r="B63" s="11" t="s">
        <v>245</v>
      </c>
      <c r="C63" s="12"/>
      <c r="D63" s="7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>
        <v>2</v>
      </c>
      <c r="R63" s="12"/>
      <c r="S63" s="12"/>
      <c r="T63" s="12"/>
      <c r="U63" s="12"/>
      <c r="V63" s="12"/>
      <c r="W63" s="12"/>
      <c r="X63" s="12"/>
      <c r="Y63" s="12"/>
      <c r="Z63" s="12"/>
      <c r="AA63" s="31">
        <f t="shared" si="30"/>
        <v>2</v>
      </c>
      <c r="AB63" s="22">
        <f t="shared" si="31"/>
        <v>1</v>
      </c>
      <c r="AC63" s="24">
        <f t="shared" si="32"/>
        <v>2</v>
      </c>
      <c r="AD63" s="5"/>
      <c r="AE63" s="37">
        <f t="shared" si="3"/>
        <v>0</v>
      </c>
      <c r="AF63" s="37">
        <f t="shared" si="4"/>
        <v>0</v>
      </c>
      <c r="AG63" s="37">
        <f t="shared" si="5"/>
        <v>0</v>
      </c>
      <c r="AH63" s="37">
        <f t="shared" si="6"/>
        <v>0</v>
      </c>
      <c r="AI63" s="37">
        <f t="shared" si="7"/>
        <v>0</v>
      </c>
      <c r="AJ63" s="37">
        <f t="shared" si="8"/>
        <v>0</v>
      </c>
      <c r="AK63" s="37">
        <f t="shared" si="16"/>
        <v>0</v>
      </c>
      <c r="AL63" s="37">
        <f t="shared" si="17"/>
        <v>0</v>
      </c>
      <c r="AM63" s="37">
        <f t="shared" si="18"/>
        <v>0</v>
      </c>
      <c r="AN63" s="37">
        <f t="shared" si="9"/>
        <v>0</v>
      </c>
      <c r="AO63" s="37">
        <f t="shared" si="10"/>
        <v>0</v>
      </c>
      <c r="AP63" s="37">
        <f t="shared" si="33"/>
        <v>0</v>
      </c>
      <c r="AQ63" s="37">
        <f t="shared" si="34"/>
        <v>0</v>
      </c>
      <c r="AR63" s="37">
        <f t="shared" si="13"/>
        <v>3</v>
      </c>
      <c r="AS63" s="37">
        <f t="shared" si="14"/>
        <v>0</v>
      </c>
      <c r="AT63" s="37">
        <f t="shared" si="22"/>
        <v>0</v>
      </c>
      <c r="AU63" s="37">
        <f t="shared" si="23"/>
        <v>0</v>
      </c>
      <c r="AV63" s="37">
        <f t="shared" si="24"/>
        <v>0</v>
      </c>
      <c r="AW63" s="37">
        <f t="shared" si="25"/>
        <v>0</v>
      </c>
      <c r="AX63" s="37">
        <f t="shared" si="26"/>
        <v>0</v>
      </c>
      <c r="AY63" s="37">
        <f t="shared" si="27"/>
        <v>0</v>
      </c>
      <c r="AZ63" s="37">
        <f t="shared" si="28"/>
        <v>0</v>
      </c>
      <c r="BA63" s="37">
        <f t="shared" si="29"/>
        <v>0</v>
      </c>
    </row>
    <row r="64" spans="1:53">
      <c r="A64" s="71">
        <v>63</v>
      </c>
      <c r="B64" s="73" t="s">
        <v>247</v>
      </c>
      <c r="C64" s="12"/>
      <c r="D64" s="79"/>
      <c r="E64" s="12"/>
      <c r="F64" s="12"/>
      <c r="G64" s="12"/>
      <c r="H64" s="12"/>
      <c r="I64" s="12"/>
      <c r="J64" s="13"/>
      <c r="K64" s="12"/>
      <c r="L64" s="13"/>
      <c r="M64" s="12"/>
      <c r="N64" s="12"/>
      <c r="O64" s="12"/>
      <c r="P64" s="12"/>
      <c r="Q64" s="12">
        <v>2</v>
      </c>
      <c r="R64" s="12"/>
      <c r="S64" s="12"/>
      <c r="T64" s="12"/>
      <c r="U64" s="12"/>
      <c r="V64" s="13"/>
      <c r="W64" s="12"/>
      <c r="X64" s="12"/>
      <c r="Y64" s="13"/>
      <c r="Z64" s="12"/>
      <c r="AA64" s="31">
        <f t="shared" si="30"/>
        <v>2</v>
      </c>
      <c r="AB64" s="22">
        <f t="shared" si="31"/>
        <v>1</v>
      </c>
      <c r="AC64" s="24">
        <f t="shared" si="32"/>
        <v>2</v>
      </c>
      <c r="AD64" s="5"/>
      <c r="AE64" s="37">
        <f t="shared" si="3"/>
        <v>0</v>
      </c>
      <c r="AF64" s="37">
        <f t="shared" si="4"/>
        <v>0</v>
      </c>
      <c r="AG64" s="37">
        <f t="shared" si="5"/>
        <v>0</v>
      </c>
      <c r="AH64" s="37">
        <f t="shared" si="6"/>
        <v>0</v>
      </c>
      <c r="AI64" s="37">
        <f t="shared" si="7"/>
        <v>0</v>
      </c>
      <c r="AJ64" s="37">
        <f t="shared" si="8"/>
        <v>0</v>
      </c>
      <c r="AK64" s="37">
        <f t="shared" si="16"/>
        <v>0</v>
      </c>
      <c r="AL64" s="37">
        <f t="shared" si="17"/>
        <v>0</v>
      </c>
      <c r="AM64" s="37">
        <f t="shared" si="18"/>
        <v>0</v>
      </c>
      <c r="AN64" s="37">
        <f t="shared" si="9"/>
        <v>0</v>
      </c>
      <c r="AO64" s="37">
        <f t="shared" si="10"/>
        <v>0</v>
      </c>
      <c r="AP64" s="37">
        <f t="shared" si="33"/>
        <v>0</v>
      </c>
      <c r="AQ64" s="37">
        <f t="shared" si="34"/>
        <v>0</v>
      </c>
      <c r="AR64" s="37">
        <f t="shared" si="13"/>
        <v>3</v>
      </c>
      <c r="AS64" s="37">
        <f t="shared" si="14"/>
        <v>0</v>
      </c>
      <c r="AT64" s="37">
        <f t="shared" si="22"/>
        <v>0</v>
      </c>
      <c r="AU64" s="37">
        <f t="shared" si="23"/>
        <v>0</v>
      </c>
      <c r="AV64" s="37">
        <f t="shared" si="24"/>
        <v>0</v>
      </c>
      <c r="AW64" s="37">
        <f t="shared" si="25"/>
        <v>0</v>
      </c>
      <c r="AX64" s="37">
        <f t="shared" si="26"/>
        <v>0</v>
      </c>
      <c r="AY64" s="37">
        <f t="shared" si="27"/>
        <v>0</v>
      </c>
      <c r="AZ64" s="37">
        <f t="shared" si="28"/>
        <v>0</v>
      </c>
      <c r="BA64" s="37">
        <f t="shared" si="29"/>
        <v>0</v>
      </c>
    </row>
    <row r="65" spans="1:53">
      <c r="A65" s="71">
        <v>64</v>
      </c>
      <c r="B65" s="11" t="s">
        <v>248</v>
      </c>
      <c r="C65" s="12"/>
      <c r="D65" s="7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v>2</v>
      </c>
      <c r="R65" s="12"/>
      <c r="S65" s="12"/>
      <c r="T65" s="12"/>
      <c r="U65" s="12"/>
      <c r="V65" s="12"/>
      <c r="W65" s="12"/>
      <c r="X65" s="12"/>
      <c r="Y65" s="12"/>
      <c r="Z65" s="12"/>
      <c r="AA65" s="31">
        <f t="shared" si="30"/>
        <v>2</v>
      </c>
      <c r="AB65" s="22">
        <f t="shared" si="31"/>
        <v>1</v>
      </c>
      <c r="AC65" s="24">
        <f t="shared" si="32"/>
        <v>2</v>
      </c>
      <c r="AD65" s="5"/>
      <c r="AE65" s="37">
        <f t="shared" si="3"/>
        <v>0</v>
      </c>
      <c r="AF65" s="37">
        <f t="shared" si="4"/>
        <v>0</v>
      </c>
      <c r="AG65" s="37">
        <f t="shared" si="5"/>
        <v>0</v>
      </c>
      <c r="AH65" s="37">
        <f t="shared" si="6"/>
        <v>0</v>
      </c>
      <c r="AI65" s="37">
        <f t="shared" si="7"/>
        <v>0</v>
      </c>
      <c r="AJ65" s="37">
        <f t="shared" si="8"/>
        <v>0</v>
      </c>
      <c r="AK65" s="37">
        <f t="shared" si="16"/>
        <v>0</v>
      </c>
      <c r="AL65" s="37">
        <f t="shared" si="17"/>
        <v>0</v>
      </c>
      <c r="AM65" s="37">
        <f t="shared" si="18"/>
        <v>0</v>
      </c>
      <c r="AN65" s="37">
        <f t="shared" si="9"/>
        <v>0</v>
      </c>
      <c r="AO65" s="37">
        <f t="shared" si="10"/>
        <v>0</v>
      </c>
      <c r="AP65" s="37">
        <f t="shared" si="33"/>
        <v>0</v>
      </c>
      <c r="AQ65" s="37">
        <f t="shared" si="34"/>
        <v>0</v>
      </c>
      <c r="AR65" s="37">
        <f t="shared" si="13"/>
        <v>3</v>
      </c>
      <c r="AS65" s="37">
        <f t="shared" si="14"/>
        <v>0</v>
      </c>
      <c r="AT65" s="37">
        <f t="shared" si="22"/>
        <v>0</v>
      </c>
      <c r="AU65" s="37">
        <f t="shared" si="23"/>
        <v>0</v>
      </c>
      <c r="AV65" s="37">
        <f t="shared" si="24"/>
        <v>0</v>
      </c>
      <c r="AW65" s="37">
        <f t="shared" si="25"/>
        <v>0</v>
      </c>
      <c r="AX65" s="37">
        <f t="shared" si="26"/>
        <v>0</v>
      </c>
      <c r="AY65" s="37">
        <f t="shared" si="27"/>
        <v>0</v>
      </c>
      <c r="AZ65" s="37">
        <f t="shared" si="28"/>
        <v>0</v>
      </c>
      <c r="BA65" s="37">
        <f t="shared" si="29"/>
        <v>0</v>
      </c>
    </row>
    <row r="66" spans="1:53">
      <c r="A66" s="71">
        <v>65</v>
      </c>
      <c r="B66" s="11" t="s">
        <v>46</v>
      </c>
      <c r="C66" s="12"/>
      <c r="D66" s="7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v>2</v>
      </c>
      <c r="R66" s="12"/>
      <c r="S66" s="12"/>
      <c r="T66" s="12"/>
      <c r="U66" s="12"/>
      <c r="V66" s="12"/>
      <c r="W66" s="12"/>
      <c r="X66" s="12"/>
      <c r="Y66" s="12"/>
      <c r="Z66" s="12"/>
      <c r="AA66" s="31">
        <f t="shared" ref="AA66:AA97" si="35">SUM(D66:Z66)</f>
        <v>2</v>
      </c>
      <c r="AB66" s="22">
        <f t="shared" ref="AB66:AB88" si="36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24">
        <f t="shared" ref="AC66:AC97" si="37">IF(AB66&gt;0,AA66/AB66,0)</f>
        <v>2</v>
      </c>
      <c r="AD66" s="5"/>
      <c r="AE66" s="37">
        <f t="shared" ref="AE66:AE88" si="38">IF(D66&gt;0,IF(ISBLANK(C66),3,2.5),0)</f>
        <v>0</v>
      </c>
      <c r="AF66" s="37">
        <f t="shared" ref="AF66:AF88" si="39">IF(E66&gt;0,IF(ISBLANK(C66),3,2.5),0)</f>
        <v>0</v>
      </c>
      <c r="AG66" s="37">
        <f t="shared" ref="AG66:AG88" si="40">IF(F66&gt;0,IF(ISBLANK(C66),3,2.5),0)</f>
        <v>0</v>
      </c>
      <c r="AH66" s="37">
        <f t="shared" ref="AH66:AH88" si="41">IF(G66&gt;0,IF(ISBLANK(C66),3,2.5),0)</f>
        <v>0</v>
      </c>
      <c r="AI66" s="37">
        <f t="shared" ref="AI66:AI88" si="42">IF(H66&gt;0,IF(ISBLANK(C66),3,2.5),0)</f>
        <v>0</v>
      </c>
      <c r="AJ66" s="37">
        <f t="shared" ref="AJ66:AJ88" si="43">IF(I66&gt;0,IF(ISBLANK(C66),3,2.5),0)</f>
        <v>0</v>
      </c>
      <c r="AK66" s="37">
        <f t="shared" si="16"/>
        <v>0</v>
      </c>
      <c r="AL66" s="37">
        <f t="shared" si="17"/>
        <v>0</v>
      </c>
      <c r="AM66" s="37">
        <f t="shared" si="18"/>
        <v>0</v>
      </c>
      <c r="AN66" s="37">
        <f t="shared" ref="AN66:AN88" si="44">IF(M66&gt;0,IF(ISBLANK(C66),3,2.5),0)</f>
        <v>0</v>
      </c>
      <c r="AO66" s="37">
        <f t="shared" ref="AO66:AO88" si="45">IF(N66&gt;0,IF(ISBLANK(C66),3,2.5),0)</f>
        <v>0</v>
      </c>
      <c r="AP66" s="37">
        <f t="shared" si="33"/>
        <v>0</v>
      </c>
      <c r="AQ66" s="37">
        <f t="shared" si="34"/>
        <v>0</v>
      </c>
      <c r="AR66" s="37">
        <f t="shared" ref="AR66:AR88" si="46">IF(Q66&gt;0,IF(ISBLANK(C66),3,2.5),0)</f>
        <v>3</v>
      </c>
      <c r="AS66" s="37">
        <f t="shared" ref="AS66:AS88" si="47">IF(R66&gt;0,IF(ISBLANK(C66),3,2.5),0)</f>
        <v>0</v>
      </c>
      <c r="AT66" s="37">
        <f t="shared" si="22"/>
        <v>0</v>
      </c>
      <c r="AU66" s="37">
        <f t="shared" si="23"/>
        <v>0</v>
      </c>
      <c r="AV66" s="37">
        <f t="shared" si="24"/>
        <v>0</v>
      </c>
      <c r="AW66" s="37">
        <f t="shared" si="25"/>
        <v>0</v>
      </c>
      <c r="AX66" s="37">
        <f t="shared" si="26"/>
        <v>0</v>
      </c>
      <c r="AY66" s="37">
        <f t="shared" si="27"/>
        <v>0</v>
      </c>
      <c r="AZ66" s="37">
        <f t="shared" si="28"/>
        <v>0</v>
      </c>
      <c r="BA66" s="37">
        <f t="shared" si="29"/>
        <v>0</v>
      </c>
    </row>
    <row r="67" spans="1:53">
      <c r="A67" s="71">
        <v>66</v>
      </c>
      <c r="B67" s="70" t="s">
        <v>15</v>
      </c>
      <c r="C67" s="12" t="s">
        <v>163</v>
      </c>
      <c r="D67" s="79" t="s">
        <v>39</v>
      </c>
      <c r="E67" s="12"/>
      <c r="F67" s="12"/>
      <c r="G67" s="12">
        <v>2</v>
      </c>
      <c r="H67" s="12"/>
      <c r="I67" s="12"/>
      <c r="J67" s="13"/>
      <c r="K67" s="12"/>
      <c r="L67" s="13"/>
      <c r="M67" s="12"/>
      <c r="N67" s="12"/>
      <c r="O67" s="12"/>
      <c r="P67" s="12"/>
      <c r="Q67" s="12"/>
      <c r="R67" s="12"/>
      <c r="S67" s="12"/>
      <c r="T67" s="12"/>
      <c r="U67" s="12"/>
      <c r="V67" s="13"/>
      <c r="W67" s="12"/>
      <c r="X67" s="12"/>
      <c r="Y67" s="13"/>
      <c r="Z67" s="12"/>
      <c r="AA67" s="31">
        <f t="shared" si="35"/>
        <v>2</v>
      </c>
      <c r="AB67" s="22">
        <f t="shared" si="36"/>
        <v>2</v>
      </c>
      <c r="AC67" s="24">
        <f t="shared" si="37"/>
        <v>1</v>
      </c>
      <c r="AD67" s="5"/>
      <c r="AE67" s="37">
        <f t="shared" si="38"/>
        <v>2.5</v>
      </c>
      <c r="AF67" s="37">
        <f t="shared" si="39"/>
        <v>0</v>
      </c>
      <c r="AG67" s="37">
        <f t="shared" si="40"/>
        <v>0</v>
      </c>
      <c r="AH67" s="37">
        <f t="shared" si="41"/>
        <v>2.5</v>
      </c>
      <c r="AI67" s="37">
        <f t="shared" si="42"/>
        <v>0</v>
      </c>
      <c r="AJ67" s="37">
        <f t="shared" si="43"/>
        <v>0</v>
      </c>
      <c r="AK67" s="37">
        <f t="shared" ref="AK67:AK88" si="48">IF(J67&gt;0,IF(ISBLANK(C67),3,2.5),0)</f>
        <v>0</v>
      </c>
      <c r="AL67" s="37">
        <f t="shared" ref="AL67:AL88" si="49">IF(K67&gt;0,IF(ISBLANK(C67),3,2.5),0)</f>
        <v>0</v>
      </c>
      <c r="AM67" s="37">
        <f t="shared" ref="AM67:AM88" si="50">IF(L67&gt;0,IF(ISBLANK(C67),3,2.5),0)</f>
        <v>0</v>
      </c>
      <c r="AN67" s="37">
        <f t="shared" si="44"/>
        <v>0</v>
      </c>
      <c r="AO67" s="37">
        <f t="shared" si="45"/>
        <v>0</v>
      </c>
      <c r="AP67" s="37">
        <f t="shared" si="33"/>
        <v>0</v>
      </c>
      <c r="AQ67" s="37">
        <f t="shared" si="34"/>
        <v>0</v>
      </c>
      <c r="AR67" s="37">
        <f t="shared" si="46"/>
        <v>0</v>
      </c>
      <c r="AS67" s="37">
        <f t="shared" si="47"/>
        <v>0</v>
      </c>
      <c r="AT67" s="37">
        <f t="shared" si="22"/>
        <v>0</v>
      </c>
      <c r="AU67" s="37">
        <f t="shared" si="23"/>
        <v>0</v>
      </c>
      <c r="AV67" s="37">
        <f t="shared" si="24"/>
        <v>0</v>
      </c>
      <c r="AW67" s="37">
        <f t="shared" si="25"/>
        <v>0</v>
      </c>
      <c r="AX67" s="37">
        <f t="shared" si="26"/>
        <v>0</v>
      </c>
      <c r="AY67" s="37">
        <f t="shared" si="27"/>
        <v>0</v>
      </c>
      <c r="AZ67" s="37">
        <f t="shared" si="28"/>
        <v>0</v>
      </c>
      <c r="BA67" s="37">
        <f t="shared" si="29"/>
        <v>0</v>
      </c>
    </row>
    <row r="68" spans="1:53">
      <c r="A68" s="71">
        <v>67</v>
      </c>
      <c r="B68" s="70" t="s">
        <v>239</v>
      </c>
      <c r="C68" s="12"/>
      <c r="D68" s="79"/>
      <c r="E68" s="12"/>
      <c r="F68" s="12"/>
      <c r="G68" s="12"/>
      <c r="H68" s="12"/>
      <c r="I68" s="12"/>
      <c r="J68" s="13"/>
      <c r="K68" s="12"/>
      <c r="L68" s="13"/>
      <c r="M68" s="12"/>
      <c r="N68" s="12">
        <v>1</v>
      </c>
      <c r="O68" s="12"/>
      <c r="P68" s="12">
        <v>1</v>
      </c>
      <c r="Q68" s="12"/>
      <c r="R68" s="12"/>
      <c r="S68" s="12"/>
      <c r="T68" s="12"/>
      <c r="U68" s="12"/>
      <c r="V68" s="13"/>
      <c r="W68" s="12"/>
      <c r="X68" s="12"/>
      <c r="Y68" s="13"/>
      <c r="Z68" s="12"/>
      <c r="AA68" s="31">
        <f t="shared" si="35"/>
        <v>2</v>
      </c>
      <c r="AB68" s="22">
        <f t="shared" si="36"/>
        <v>2</v>
      </c>
      <c r="AC68" s="24">
        <f t="shared" si="37"/>
        <v>1</v>
      </c>
      <c r="AD68" s="5"/>
      <c r="AE68" s="37">
        <f t="shared" si="38"/>
        <v>0</v>
      </c>
      <c r="AF68" s="37">
        <f t="shared" si="39"/>
        <v>0</v>
      </c>
      <c r="AG68" s="37">
        <f t="shared" si="40"/>
        <v>0</v>
      </c>
      <c r="AH68" s="37">
        <f t="shared" si="41"/>
        <v>0</v>
      </c>
      <c r="AI68" s="37">
        <f t="shared" si="42"/>
        <v>0</v>
      </c>
      <c r="AJ68" s="37">
        <f t="shared" si="43"/>
        <v>0</v>
      </c>
      <c r="AK68" s="37">
        <f t="shared" si="48"/>
        <v>0</v>
      </c>
      <c r="AL68" s="37">
        <f t="shared" si="49"/>
        <v>0</v>
      </c>
      <c r="AM68" s="37">
        <f t="shared" si="50"/>
        <v>0</v>
      </c>
      <c r="AN68" s="37">
        <f t="shared" si="44"/>
        <v>0</v>
      </c>
      <c r="AO68" s="37">
        <f t="shared" si="45"/>
        <v>3</v>
      </c>
      <c r="AP68" s="37">
        <f t="shared" si="33"/>
        <v>0</v>
      </c>
      <c r="AQ68" s="37">
        <f t="shared" si="34"/>
        <v>3</v>
      </c>
      <c r="AR68" s="37">
        <f t="shared" si="46"/>
        <v>0</v>
      </c>
      <c r="AS68" s="37">
        <f t="shared" si="47"/>
        <v>0</v>
      </c>
      <c r="AT68" s="37">
        <f t="shared" si="22"/>
        <v>0</v>
      </c>
      <c r="AU68" s="37">
        <f t="shared" si="23"/>
        <v>0</v>
      </c>
      <c r="AV68" s="37">
        <f t="shared" si="24"/>
        <v>0</v>
      </c>
      <c r="AW68" s="37">
        <f t="shared" si="25"/>
        <v>0</v>
      </c>
      <c r="AX68" s="37">
        <f t="shared" si="26"/>
        <v>0</v>
      </c>
      <c r="AY68" s="37">
        <f t="shared" si="27"/>
        <v>0</v>
      </c>
      <c r="AZ68" s="37">
        <f t="shared" si="28"/>
        <v>0</v>
      </c>
      <c r="BA68" s="37">
        <f t="shared" si="29"/>
        <v>0</v>
      </c>
    </row>
    <row r="69" spans="1:53">
      <c r="A69" s="71">
        <v>68</v>
      </c>
      <c r="B69" s="11" t="s">
        <v>179</v>
      </c>
      <c r="C69" s="12" t="s">
        <v>163</v>
      </c>
      <c r="D69" s="79"/>
      <c r="E69" s="12"/>
      <c r="F69" s="12"/>
      <c r="G69" s="12">
        <v>1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31">
        <f t="shared" si="35"/>
        <v>1</v>
      </c>
      <c r="AB69" s="22">
        <f t="shared" si="36"/>
        <v>1</v>
      </c>
      <c r="AC69" s="24">
        <f t="shared" si="37"/>
        <v>1</v>
      </c>
      <c r="AD69" s="5"/>
      <c r="AE69" s="37">
        <f t="shared" si="38"/>
        <v>0</v>
      </c>
      <c r="AF69" s="37">
        <f t="shared" si="39"/>
        <v>0</v>
      </c>
      <c r="AG69" s="37">
        <f t="shared" si="40"/>
        <v>0</v>
      </c>
      <c r="AH69" s="37">
        <f t="shared" si="41"/>
        <v>2.5</v>
      </c>
      <c r="AI69" s="37">
        <f t="shared" si="42"/>
        <v>0</v>
      </c>
      <c r="AJ69" s="37">
        <f t="shared" si="43"/>
        <v>0</v>
      </c>
      <c r="AK69" s="37">
        <f t="shared" si="48"/>
        <v>0</v>
      </c>
      <c r="AL69" s="37">
        <f t="shared" si="49"/>
        <v>0</v>
      </c>
      <c r="AM69" s="37">
        <f t="shared" si="50"/>
        <v>0</v>
      </c>
      <c r="AN69" s="37">
        <f t="shared" si="44"/>
        <v>0</v>
      </c>
      <c r="AO69" s="37">
        <f t="shared" si="45"/>
        <v>0</v>
      </c>
      <c r="AP69" s="37">
        <f t="shared" si="33"/>
        <v>0</v>
      </c>
      <c r="AQ69" s="37">
        <f t="shared" si="34"/>
        <v>0</v>
      </c>
      <c r="AR69" s="37">
        <f t="shared" si="46"/>
        <v>0</v>
      </c>
      <c r="AS69" s="37">
        <f t="shared" si="47"/>
        <v>0</v>
      </c>
      <c r="AT69" s="37">
        <f t="shared" si="22"/>
        <v>0</v>
      </c>
      <c r="AU69" s="37">
        <f t="shared" si="23"/>
        <v>0</v>
      </c>
      <c r="AV69" s="37">
        <f t="shared" si="24"/>
        <v>0</v>
      </c>
      <c r="AW69" s="37">
        <f t="shared" si="25"/>
        <v>0</v>
      </c>
      <c r="AX69" s="37">
        <f t="shared" si="26"/>
        <v>0</v>
      </c>
      <c r="AY69" s="37">
        <f t="shared" si="27"/>
        <v>0</v>
      </c>
      <c r="AZ69" s="37">
        <f t="shared" si="28"/>
        <v>0</v>
      </c>
      <c r="BA69" s="37">
        <f t="shared" si="29"/>
        <v>0</v>
      </c>
    </row>
    <row r="70" spans="1:53">
      <c r="A70" s="71">
        <v>69</v>
      </c>
      <c r="B70" s="11" t="s">
        <v>137</v>
      </c>
      <c r="C70" s="12" t="s">
        <v>163</v>
      </c>
      <c r="D70" s="79"/>
      <c r="E70" s="12"/>
      <c r="F70" s="12"/>
      <c r="G70" s="12"/>
      <c r="H70" s="12">
        <v>1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31">
        <f t="shared" si="35"/>
        <v>1</v>
      </c>
      <c r="AB70" s="22">
        <f t="shared" si="36"/>
        <v>1</v>
      </c>
      <c r="AC70" s="24">
        <f t="shared" si="37"/>
        <v>1</v>
      </c>
      <c r="AD70" s="5"/>
      <c r="AE70" s="37">
        <f t="shared" si="38"/>
        <v>0</v>
      </c>
      <c r="AF70" s="37">
        <f t="shared" si="39"/>
        <v>0</v>
      </c>
      <c r="AG70" s="37">
        <f t="shared" si="40"/>
        <v>0</v>
      </c>
      <c r="AH70" s="37">
        <f t="shared" si="41"/>
        <v>0</v>
      </c>
      <c r="AI70" s="37">
        <f t="shared" si="42"/>
        <v>2.5</v>
      </c>
      <c r="AJ70" s="37">
        <f t="shared" si="43"/>
        <v>0</v>
      </c>
      <c r="AK70" s="37">
        <f t="shared" si="48"/>
        <v>0</v>
      </c>
      <c r="AL70" s="37">
        <f t="shared" si="49"/>
        <v>0</v>
      </c>
      <c r="AM70" s="37">
        <f t="shared" si="50"/>
        <v>0</v>
      </c>
      <c r="AN70" s="37">
        <f t="shared" si="44"/>
        <v>0</v>
      </c>
      <c r="AO70" s="37">
        <f t="shared" si="45"/>
        <v>0</v>
      </c>
      <c r="AP70" s="37">
        <f t="shared" si="33"/>
        <v>0</v>
      </c>
      <c r="AQ70" s="37">
        <f t="shared" si="34"/>
        <v>0</v>
      </c>
      <c r="AR70" s="37">
        <f t="shared" si="46"/>
        <v>0</v>
      </c>
      <c r="AS70" s="37">
        <f t="shared" si="47"/>
        <v>0</v>
      </c>
      <c r="AT70" s="37">
        <f t="shared" si="22"/>
        <v>0</v>
      </c>
      <c r="AU70" s="37">
        <f t="shared" si="23"/>
        <v>0</v>
      </c>
      <c r="AV70" s="37">
        <f t="shared" si="24"/>
        <v>0</v>
      </c>
      <c r="AW70" s="37">
        <f t="shared" si="25"/>
        <v>0</v>
      </c>
      <c r="AX70" s="37">
        <f t="shared" si="26"/>
        <v>0</v>
      </c>
      <c r="AY70" s="37">
        <f t="shared" si="27"/>
        <v>0</v>
      </c>
      <c r="AZ70" s="37">
        <f t="shared" si="28"/>
        <v>0</v>
      </c>
      <c r="BA70" s="37">
        <f t="shared" si="29"/>
        <v>0</v>
      </c>
    </row>
    <row r="71" spans="1:53">
      <c r="A71" s="71">
        <v>70</v>
      </c>
      <c r="B71" s="11" t="s">
        <v>209</v>
      </c>
      <c r="C71" s="12" t="s">
        <v>163</v>
      </c>
      <c r="D71" s="7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>
        <v>1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31">
        <f t="shared" si="35"/>
        <v>1</v>
      </c>
      <c r="AB71" s="22">
        <f t="shared" si="36"/>
        <v>1</v>
      </c>
      <c r="AC71" s="24">
        <f t="shared" si="37"/>
        <v>1</v>
      </c>
      <c r="AD71" s="5"/>
      <c r="AE71" s="37">
        <f t="shared" si="38"/>
        <v>0</v>
      </c>
      <c r="AF71" s="37">
        <f t="shared" si="39"/>
        <v>0</v>
      </c>
      <c r="AG71" s="37">
        <f t="shared" si="40"/>
        <v>0</v>
      </c>
      <c r="AH71" s="37">
        <f t="shared" si="41"/>
        <v>0</v>
      </c>
      <c r="AI71" s="37">
        <f t="shared" si="42"/>
        <v>0</v>
      </c>
      <c r="AJ71" s="37">
        <f t="shared" si="43"/>
        <v>0</v>
      </c>
      <c r="AK71" s="37">
        <f t="shared" si="48"/>
        <v>0</v>
      </c>
      <c r="AL71" s="37">
        <f t="shared" si="49"/>
        <v>0</v>
      </c>
      <c r="AM71" s="37">
        <f t="shared" si="50"/>
        <v>0</v>
      </c>
      <c r="AN71" s="37">
        <f t="shared" si="44"/>
        <v>0</v>
      </c>
      <c r="AO71" s="37">
        <f t="shared" si="45"/>
        <v>0</v>
      </c>
      <c r="AP71" s="37">
        <f t="shared" si="33"/>
        <v>2.5</v>
      </c>
      <c r="AQ71" s="37">
        <f t="shared" si="34"/>
        <v>0</v>
      </c>
      <c r="AR71" s="37">
        <f t="shared" si="46"/>
        <v>0</v>
      </c>
      <c r="AS71" s="37">
        <f t="shared" si="47"/>
        <v>0</v>
      </c>
      <c r="AT71" s="37">
        <f t="shared" si="22"/>
        <v>0</v>
      </c>
      <c r="AU71" s="37">
        <f t="shared" si="23"/>
        <v>0</v>
      </c>
      <c r="AV71" s="37">
        <f t="shared" si="24"/>
        <v>0</v>
      </c>
      <c r="AW71" s="37">
        <f t="shared" si="25"/>
        <v>0</v>
      </c>
      <c r="AX71" s="37">
        <f t="shared" si="26"/>
        <v>0</v>
      </c>
      <c r="AY71" s="37">
        <f t="shared" si="27"/>
        <v>0</v>
      </c>
      <c r="AZ71" s="37">
        <f t="shared" si="28"/>
        <v>0</v>
      </c>
      <c r="BA71" s="37">
        <f t="shared" si="29"/>
        <v>0</v>
      </c>
    </row>
    <row r="72" spans="1:53">
      <c r="A72" s="71">
        <v>71</v>
      </c>
      <c r="B72" s="11" t="s">
        <v>208</v>
      </c>
      <c r="C72" s="12" t="s">
        <v>163</v>
      </c>
      <c r="D72" s="7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>
        <v>1</v>
      </c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31">
        <f t="shared" si="35"/>
        <v>1</v>
      </c>
      <c r="AB72" s="22">
        <f t="shared" si="36"/>
        <v>1</v>
      </c>
      <c r="AC72" s="24">
        <f t="shared" si="37"/>
        <v>1</v>
      </c>
      <c r="AD72" s="5"/>
      <c r="AE72" s="37">
        <f t="shared" si="38"/>
        <v>0</v>
      </c>
      <c r="AF72" s="37">
        <f t="shared" si="39"/>
        <v>0</v>
      </c>
      <c r="AG72" s="37">
        <f t="shared" si="40"/>
        <v>0</v>
      </c>
      <c r="AH72" s="37">
        <f t="shared" si="41"/>
        <v>0</v>
      </c>
      <c r="AI72" s="37">
        <f t="shared" si="42"/>
        <v>0</v>
      </c>
      <c r="AJ72" s="37">
        <f t="shared" si="43"/>
        <v>0</v>
      </c>
      <c r="AK72" s="37">
        <f t="shared" si="48"/>
        <v>0</v>
      </c>
      <c r="AL72" s="37">
        <f t="shared" si="49"/>
        <v>0</v>
      </c>
      <c r="AM72" s="37">
        <f t="shared" si="50"/>
        <v>0</v>
      </c>
      <c r="AN72" s="37">
        <f t="shared" si="44"/>
        <v>0</v>
      </c>
      <c r="AO72" s="37">
        <f t="shared" si="45"/>
        <v>0</v>
      </c>
      <c r="AP72" s="37">
        <f t="shared" si="33"/>
        <v>2.5</v>
      </c>
      <c r="AQ72" s="37">
        <f t="shared" si="34"/>
        <v>0</v>
      </c>
      <c r="AR72" s="37">
        <f t="shared" si="46"/>
        <v>0</v>
      </c>
      <c r="AS72" s="37">
        <f t="shared" si="47"/>
        <v>0</v>
      </c>
      <c r="AT72" s="37">
        <f t="shared" si="22"/>
        <v>0</v>
      </c>
      <c r="AU72" s="37">
        <f t="shared" si="23"/>
        <v>0</v>
      </c>
      <c r="AV72" s="37">
        <f t="shared" si="24"/>
        <v>0</v>
      </c>
      <c r="AW72" s="37">
        <f t="shared" si="25"/>
        <v>0</v>
      </c>
      <c r="AX72" s="37">
        <f t="shared" si="26"/>
        <v>0</v>
      </c>
      <c r="AY72" s="37">
        <f t="shared" si="27"/>
        <v>0</v>
      </c>
      <c r="AZ72" s="37">
        <f t="shared" si="28"/>
        <v>0</v>
      </c>
      <c r="BA72" s="37">
        <f t="shared" si="29"/>
        <v>0</v>
      </c>
    </row>
    <row r="73" spans="1:53">
      <c r="A73" s="71">
        <v>72</v>
      </c>
      <c r="B73" s="73" t="s">
        <v>238</v>
      </c>
      <c r="C73" s="12"/>
      <c r="D73" s="103"/>
      <c r="E73" s="12"/>
      <c r="F73" s="12"/>
      <c r="G73" s="12"/>
      <c r="H73" s="12"/>
      <c r="I73" s="12"/>
      <c r="J73" s="13"/>
      <c r="K73" s="12"/>
      <c r="L73" s="13"/>
      <c r="M73" s="12"/>
      <c r="N73" s="12">
        <v>1</v>
      </c>
      <c r="O73" s="12"/>
      <c r="P73" s="12"/>
      <c r="Q73" s="12"/>
      <c r="R73" s="12"/>
      <c r="S73" s="12"/>
      <c r="T73" s="12"/>
      <c r="U73" s="12"/>
      <c r="V73" s="13"/>
      <c r="W73" s="12"/>
      <c r="X73" s="12"/>
      <c r="Y73" s="13"/>
      <c r="Z73" s="12"/>
      <c r="AA73" s="31">
        <f t="shared" si="35"/>
        <v>1</v>
      </c>
      <c r="AB73" s="22">
        <f t="shared" si="36"/>
        <v>1</v>
      </c>
      <c r="AC73" s="24">
        <f t="shared" si="37"/>
        <v>1</v>
      </c>
      <c r="AD73" s="5"/>
      <c r="AE73" s="37">
        <f t="shared" si="38"/>
        <v>0</v>
      </c>
      <c r="AF73" s="37">
        <f t="shared" si="39"/>
        <v>0</v>
      </c>
      <c r="AG73" s="37">
        <f t="shared" si="40"/>
        <v>0</v>
      </c>
      <c r="AH73" s="37">
        <f t="shared" si="41"/>
        <v>0</v>
      </c>
      <c r="AI73" s="37">
        <f t="shared" si="42"/>
        <v>0</v>
      </c>
      <c r="AJ73" s="37">
        <f t="shared" si="43"/>
        <v>0</v>
      </c>
      <c r="AK73" s="37">
        <f t="shared" si="48"/>
        <v>0</v>
      </c>
      <c r="AL73" s="37">
        <f t="shared" si="49"/>
        <v>0</v>
      </c>
      <c r="AM73" s="37">
        <f t="shared" si="50"/>
        <v>0</v>
      </c>
      <c r="AN73" s="37">
        <f t="shared" si="44"/>
        <v>0</v>
      </c>
      <c r="AO73" s="37">
        <f t="shared" si="45"/>
        <v>3</v>
      </c>
      <c r="AP73" s="37">
        <f t="shared" si="33"/>
        <v>0</v>
      </c>
      <c r="AQ73" s="37">
        <f t="shared" si="34"/>
        <v>0</v>
      </c>
      <c r="AR73" s="37">
        <f t="shared" si="46"/>
        <v>0</v>
      </c>
      <c r="AS73" s="37">
        <f t="shared" si="47"/>
        <v>0</v>
      </c>
      <c r="AT73" s="37">
        <f t="shared" si="22"/>
        <v>0</v>
      </c>
      <c r="AU73" s="37">
        <f t="shared" si="23"/>
        <v>0</v>
      </c>
      <c r="AV73" s="37">
        <f t="shared" si="24"/>
        <v>0</v>
      </c>
      <c r="AW73" s="37">
        <f t="shared" si="25"/>
        <v>0</v>
      </c>
      <c r="AX73" s="37">
        <f t="shared" si="26"/>
        <v>0</v>
      </c>
      <c r="AY73" s="37">
        <f t="shared" si="27"/>
        <v>0</v>
      </c>
      <c r="AZ73" s="37">
        <f t="shared" si="28"/>
        <v>0</v>
      </c>
      <c r="BA73" s="37">
        <f t="shared" si="29"/>
        <v>0</v>
      </c>
    </row>
    <row r="74" spans="1:53">
      <c r="A74" s="71">
        <v>73</v>
      </c>
      <c r="B74" s="70" t="s">
        <v>242</v>
      </c>
      <c r="C74" s="12"/>
      <c r="D74" s="79"/>
      <c r="E74" s="12"/>
      <c r="F74" s="12"/>
      <c r="G74" s="12"/>
      <c r="H74" s="12"/>
      <c r="I74" s="12"/>
      <c r="J74" s="13"/>
      <c r="K74" s="12"/>
      <c r="L74" s="13"/>
      <c r="M74" s="12"/>
      <c r="N74" s="12"/>
      <c r="O74" s="12">
        <v>1</v>
      </c>
      <c r="P74" s="12"/>
      <c r="Q74" s="12"/>
      <c r="R74" s="12"/>
      <c r="S74" s="12"/>
      <c r="T74" s="12"/>
      <c r="U74" s="12"/>
      <c r="V74" s="13"/>
      <c r="W74" s="12"/>
      <c r="X74" s="12"/>
      <c r="Y74" s="13"/>
      <c r="Z74" s="12"/>
      <c r="AA74" s="31">
        <f t="shared" si="35"/>
        <v>1</v>
      </c>
      <c r="AB74" s="22">
        <f t="shared" si="36"/>
        <v>1</v>
      </c>
      <c r="AC74" s="24">
        <f t="shared" si="37"/>
        <v>1</v>
      </c>
      <c r="AD74" s="5"/>
      <c r="AE74" s="37">
        <f t="shared" si="38"/>
        <v>0</v>
      </c>
      <c r="AF74" s="37">
        <f t="shared" si="39"/>
        <v>0</v>
      </c>
      <c r="AG74" s="37">
        <f t="shared" si="40"/>
        <v>0</v>
      </c>
      <c r="AH74" s="37">
        <f t="shared" si="41"/>
        <v>0</v>
      </c>
      <c r="AI74" s="37">
        <f t="shared" si="42"/>
        <v>0</v>
      </c>
      <c r="AJ74" s="37">
        <f t="shared" si="43"/>
        <v>0</v>
      </c>
      <c r="AK74" s="37">
        <f t="shared" si="48"/>
        <v>0</v>
      </c>
      <c r="AL74" s="37">
        <f t="shared" si="49"/>
        <v>0</v>
      </c>
      <c r="AM74" s="37">
        <f t="shared" si="50"/>
        <v>0</v>
      </c>
      <c r="AN74" s="37">
        <f t="shared" si="44"/>
        <v>0</v>
      </c>
      <c r="AO74" s="37">
        <f t="shared" si="45"/>
        <v>0</v>
      </c>
      <c r="AP74" s="37">
        <f t="shared" si="33"/>
        <v>3</v>
      </c>
      <c r="AQ74" s="37">
        <f t="shared" si="34"/>
        <v>0</v>
      </c>
      <c r="AR74" s="37">
        <f t="shared" si="46"/>
        <v>0</v>
      </c>
      <c r="AS74" s="37">
        <f t="shared" si="47"/>
        <v>0</v>
      </c>
      <c r="AT74" s="37">
        <f t="shared" si="22"/>
        <v>0</v>
      </c>
      <c r="AU74" s="37">
        <f t="shared" si="23"/>
        <v>0</v>
      </c>
      <c r="AV74" s="37">
        <f t="shared" si="24"/>
        <v>0</v>
      </c>
      <c r="AW74" s="37">
        <f t="shared" si="25"/>
        <v>0</v>
      </c>
      <c r="AX74" s="37">
        <f t="shared" si="26"/>
        <v>0</v>
      </c>
      <c r="AY74" s="37">
        <f t="shared" si="27"/>
        <v>0</v>
      </c>
      <c r="AZ74" s="37">
        <f t="shared" si="28"/>
        <v>0</v>
      </c>
      <c r="BA74" s="37">
        <f t="shared" si="29"/>
        <v>0</v>
      </c>
    </row>
    <row r="75" spans="1:53">
      <c r="A75" s="71">
        <v>74</v>
      </c>
      <c r="B75" s="105" t="s">
        <v>159</v>
      </c>
      <c r="C75" s="12"/>
      <c r="D75" s="79"/>
      <c r="E75" s="12"/>
      <c r="F75" s="12"/>
      <c r="G75" s="12"/>
      <c r="H75" s="12"/>
      <c r="I75" s="12"/>
      <c r="J75" s="13"/>
      <c r="K75" s="12"/>
      <c r="L75" s="13"/>
      <c r="M75" s="12"/>
      <c r="N75" s="12"/>
      <c r="O75" s="12"/>
      <c r="P75" s="12"/>
      <c r="Q75" s="12">
        <v>1</v>
      </c>
      <c r="R75" s="12"/>
      <c r="S75" s="12"/>
      <c r="T75" s="12"/>
      <c r="U75" s="12"/>
      <c r="V75" s="13"/>
      <c r="W75" s="12"/>
      <c r="X75" s="12"/>
      <c r="Y75" s="13"/>
      <c r="Z75" s="12"/>
      <c r="AA75" s="31">
        <f t="shared" si="35"/>
        <v>1</v>
      </c>
      <c r="AB75" s="22">
        <f t="shared" si="36"/>
        <v>1</v>
      </c>
      <c r="AC75" s="24">
        <f t="shared" si="37"/>
        <v>1</v>
      </c>
      <c r="AD75" s="5"/>
      <c r="AE75" s="37">
        <f t="shared" si="38"/>
        <v>0</v>
      </c>
      <c r="AF75" s="37">
        <f t="shared" si="39"/>
        <v>0</v>
      </c>
      <c r="AG75" s="37">
        <f t="shared" si="40"/>
        <v>0</v>
      </c>
      <c r="AH75" s="37">
        <f t="shared" si="41"/>
        <v>0</v>
      </c>
      <c r="AI75" s="37">
        <f t="shared" si="42"/>
        <v>0</v>
      </c>
      <c r="AJ75" s="37">
        <f t="shared" si="43"/>
        <v>0</v>
      </c>
      <c r="AK75" s="37">
        <f t="shared" si="48"/>
        <v>0</v>
      </c>
      <c r="AL75" s="37">
        <f t="shared" si="49"/>
        <v>0</v>
      </c>
      <c r="AM75" s="37">
        <f t="shared" si="50"/>
        <v>0</v>
      </c>
      <c r="AN75" s="37">
        <f t="shared" si="44"/>
        <v>0</v>
      </c>
      <c r="AO75" s="37">
        <f t="shared" si="45"/>
        <v>0</v>
      </c>
      <c r="AP75" s="37">
        <f t="shared" ref="AP75:AP88" si="51">IF(O75&gt;0,IF(ISBLANK(C75),3,2.5),0)</f>
        <v>0</v>
      </c>
      <c r="AQ75" s="37">
        <f t="shared" ref="AQ75:AQ88" si="52">IF(P75&gt;0,IF(ISBLANK(C75),3,2.5),0)</f>
        <v>0</v>
      </c>
      <c r="AR75" s="37">
        <f t="shared" si="46"/>
        <v>3</v>
      </c>
      <c r="AS75" s="37">
        <f t="shared" si="47"/>
        <v>0</v>
      </c>
      <c r="AT75" s="37">
        <f t="shared" si="22"/>
        <v>0</v>
      </c>
      <c r="AU75" s="37">
        <f t="shared" si="23"/>
        <v>0</v>
      </c>
      <c r="AV75" s="37">
        <f t="shared" si="24"/>
        <v>0</v>
      </c>
      <c r="AW75" s="37">
        <f t="shared" si="25"/>
        <v>0</v>
      </c>
      <c r="AX75" s="37">
        <f t="shared" si="26"/>
        <v>0</v>
      </c>
      <c r="AY75" s="37">
        <f t="shared" si="27"/>
        <v>0</v>
      </c>
      <c r="AZ75" s="37">
        <f t="shared" si="28"/>
        <v>0</v>
      </c>
      <c r="BA75" s="37">
        <f t="shared" si="29"/>
        <v>0</v>
      </c>
    </row>
    <row r="76" spans="1:53">
      <c r="A76" s="71">
        <v>75</v>
      </c>
      <c r="B76" s="70"/>
      <c r="C76" s="12" t="s">
        <v>163</v>
      </c>
      <c r="D76" s="79"/>
      <c r="E76" s="12"/>
      <c r="F76" s="12"/>
      <c r="G76" s="12"/>
      <c r="H76" s="12"/>
      <c r="I76" s="12"/>
      <c r="J76" s="13"/>
      <c r="K76" s="12"/>
      <c r="L76" s="13"/>
      <c r="M76" s="12"/>
      <c r="N76" s="12"/>
      <c r="O76" s="12"/>
      <c r="P76" s="12"/>
      <c r="Q76" s="12"/>
      <c r="R76" s="12"/>
      <c r="S76" s="12"/>
      <c r="T76" s="12"/>
      <c r="U76" s="12"/>
      <c r="V76" s="13"/>
      <c r="W76" s="12"/>
      <c r="X76" s="12"/>
      <c r="Y76" s="13"/>
      <c r="Z76" s="12"/>
      <c r="AA76" s="31">
        <f t="shared" si="35"/>
        <v>0</v>
      </c>
      <c r="AB76" s="22">
        <f t="shared" si="36"/>
        <v>0</v>
      </c>
      <c r="AC76" s="24">
        <f t="shared" si="37"/>
        <v>0</v>
      </c>
      <c r="AD76" s="5"/>
      <c r="AE76" s="37">
        <f t="shared" si="38"/>
        <v>0</v>
      </c>
      <c r="AF76" s="37">
        <f t="shared" si="39"/>
        <v>0</v>
      </c>
      <c r="AG76" s="37">
        <f t="shared" si="40"/>
        <v>0</v>
      </c>
      <c r="AH76" s="37">
        <f t="shared" si="41"/>
        <v>0</v>
      </c>
      <c r="AI76" s="37">
        <f t="shared" si="42"/>
        <v>0</v>
      </c>
      <c r="AJ76" s="37">
        <f t="shared" si="43"/>
        <v>0</v>
      </c>
      <c r="AK76" s="37">
        <f t="shared" si="48"/>
        <v>0</v>
      </c>
      <c r="AL76" s="37">
        <f t="shared" si="49"/>
        <v>0</v>
      </c>
      <c r="AM76" s="37">
        <f t="shared" si="50"/>
        <v>0</v>
      </c>
      <c r="AN76" s="37">
        <f t="shared" si="44"/>
        <v>0</v>
      </c>
      <c r="AO76" s="37">
        <f t="shared" si="45"/>
        <v>0</v>
      </c>
      <c r="AP76" s="37">
        <f t="shared" si="51"/>
        <v>0</v>
      </c>
      <c r="AQ76" s="37">
        <f t="shared" si="52"/>
        <v>0</v>
      </c>
      <c r="AR76" s="37">
        <f t="shared" si="46"/>
        <v>0</v>
      </c>
      <c r="AS76" s="37">
        <f t="shared" si="47"/>
        <v>0</v>
      </c>
      <c r="AT76" s="37">
        <f t="shared" si="22"/>
        <v>0</v>
      </c>
      <c r="AU76" s="37">
        <f t="shared" si="23"/>
        <v>0</v>
      </c>
      <c r="AV76" s="37">
        <f t="shared" si="24"/>
        <v>0</v>
      </c>
      <c r="AW76" s="37">
        <f t="shared" si="25"/>
        <v>0</v>
      </c>
      <c r="AX76" s="37">
        <f t="shared" si="26"/>
        <v>0</v>
      </c>
      <c r="AY76" s="37">
        <f t="shared" si="27"/>
        <v>0</v>
      </c>
      <c r="AZ76" s="37">
        <f t="shared" si="28"/>
        <v>0</v>
      </c>
      <c r="BA76" s="37">
        <f t="shared" si="29"/>
        <v>0</v>
      </c>
    </row>
    <row r="77" spans="1:53">
      <c r="A77" s="71">
        <v>76</v>
      </c>
      <c r="B77" s="11"/>
      <c r="C77" s="12" t="s">
        <v>163</v>
      </c>
      <c r="D77" s="7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31">
        <f t="shared" si="35"/>
        <v>0</v>
      </c>
      <c r="AB77" s="22">
        <f t="shared" si="36"/>
        <v>0</v>
      </c>
      <c r="AC77" s="24">
        <f t="shared" si="37"/>
        <v>0</v>
      </c>
      <c r="AD77" s="5"/>
      <c r="AE77" s="37">
        <f t="shared" si="38"/>
        <v>0</v>
      </c>
      <c r="AF77" s="37">
        <f t="shared" si="39"/>
        <v>0</v>
      </c>
      <c r="AG77" s="37">
        <f t="shared" si="40"/>
        <v>0</v>
      </c>
      <c r="AH77" s="37">
        <f t="shared" si="41"/>
        <v>0</v>
      </c>
      <c r="AI77" s="37">
        <f t="shared" si="42"/>
        <v>0</v>
      </c>
      <c r="AJ77" s="37">
        <f t="shared" si="43"/>
        <v>0</v>
      </c>
      <c r="AK77" s="37">
        <f t="shared" si="48"/>
        <v>0</v>
      </c>
      <c r="AL77" s="37">
        <f t="shared" si="49"/>
        <v>0</v>
      </c>
      <c r="AM77" s="37">
        <f t="shared" si="50"/>
        <v>0</v>
      </c>
      <c r="AN77" s="37">
        <f t="shared" si="44"/>
        <v>0</v>
      </c>
      <c r="AO77" s="37">
        <f t="shared" si="45"/>
        <v>0</v>
      </c>
      <c r="AP77" s="37">
        <f t="shared" si="51"/>
        <v>0</v>
      </c>
      <c r="AQ77" s="37">
        <f t="shared" si="52"/>
        <v>0</v>
      </c>
      <c r="AR77" s="37">
        <f t="shared" si="46"/>
        <v>0</v>
      </c>
      <c r="AS77" s="37">
        <f t="shared" si="47"/>
        <v>0</v>
      </c>
      <c r="AT77" s="37">
        <f t="shared" si="22"/>
        <v>0</v>
      </c>
      <c r="AU77" s="37">
        <f t="shared" si="23"/>
        <v>0</v>
      </c>
      <c r="AV77" s="37">
        <f t="shared" si="24"/>
        <v>0</v>
      </c>
      <c r="AW77" s="37">
        <f t="shared" si="25"/>
        <v>0</v>
      </c>
      <c r="AX77" s="37">
        <f t="shared" si="26"/>
        <v>0</v>
      </c>
      <c r="AY77" s="37">
        <f t="shared" si="27"/>
        <v>0</v>
      </c>
      <c r="AZ77" s="37">
        <f t="shared" si="28"/>
        <v>0</v>
      </c>
      <c r="BA77" s="37">
        <f t="shared" si="29"/>
        <v>0</v>
      </c>
    </row>
    <row r="78" spans="1:53">
      <c r="A78" s="71">
        <v>77</v>
      </c>
      <c r="B78" s="11"/>
      <c r="C78" s="12" t="s">
        <v>163</v>
      </c>
      <c r="D78" s="79"/>
      <c r="E78" s="12"/>
      <c r="F78" s="12"/>
      <c r="G78" s="12"/>
      <c r="H78" s="12"/>
      <c r="I78" s="12"/>
      <c r="J78" s="13"/>
      <c r="K78" s="12"/>
      <c r="L78" s="13"/>
      <c r="M78" s="12"/>
      <c r="N78" s="12"/>
      <c r="O78" s="12"/>
      <c r="P78" s="12"/>
      <c r="Q78" s="12"/>
      <c r="R78" s="12"/>
      <c r="S78" s="12"/>
      <c r="T78" s="12"/>
      <c r="U78" s="12"/>
      <c r="V78" s="13"/>
      <c r="W78" s="12"/>
      <c r="X78" s="12"/>
      <c r="Y78" s="13"/>
      <c r="Z78" s="12"/>
      <c r="AA78" s="31">
        <f t="shared" si="35"/>
        <v>0</v>
      </c>
      <c r="AB78" s="22">
        <f t="shared" si="36"/>
        <v>0</v>
      </c>
      <c r="AC78" s="24">
        <f t="shared" si="37"/>
        <v>0</v>
      </c>
      <c r="AD78" s="5"/>
      <c r="AE78" s="37">
        <f t="shared" si="38"/>
        <v>0</v>
      </c>
      <c r="AF78" s="37">
        <f t="shared" si="39"/>
        <v>0</v>
      </c>
      <c r="AG78" s="37">
        <f t="shared" si="40"/>
        <v>0</v>
      </c>
      <c r="AH78" s="37">
        <f t="shared" si="41"/>
        <v>0</v>
      </c>
      <c r="AI78" s="37">
        <f t="shared" si="42"/>
        <v>0</v>
      </c>
      <c r="AJ78" s="37">
        <f t="shared" si="43"/>
        <v>0</v>
      </c>
      <c r="AK78" s="37">
        <f t="shared" si="48"/>
        <v>0</v>
      </c>
      <c r="AL78" s="37">
        <f t="shared" si="49"/>
        <v>0</v>
      </c>
      <c r="AM78" s="37">
        <f t="shared" si="50"/>
        <v>0</v>
      </c>
      <c r="AN78" s="37">
        <f t="shared" si="44"/>
        <v>0</v>
      </c>
      <c r="AO78" s="37">
        <f t="shared" si="45"/>
        <v>0</v>
      </c>
      <c r="AP78" s="37">
        <f t="shared" si="51"/>
        <v>0</v>
      </c>
      <c r="AQ78" s="37">
        <f t="shared" si="52"/>
        <v>0</v>
      </c>
      <c r="AR78" s="37">
        <f t="shared" si="46"/>
        <v>0</v>
      </c>
      <c r="AS78" s="37">
        <f t="shared" si="47"/>
        <v>0</v>
      </c>
      <c r="AT78" s="37">
        <f t="shared" si="22"/>
        <v>0</v>
      </c>
      <c r="AU78" s="37">
        <f t="shared" si="23"/>
        <v>0</v>
      </c>
      <c r="AV78" s="37">
        <f t="shared" si="24"/>
        <v>0</v>
      </c>
      <c r="AW78" s="37">
        <f t="shared" si="25"/>
        <v>0</v>
      </c>
      <c r="AX78" s="37">
        <f t="shared" si="26"/>
        <v>0</v>
      </c>
      <c r="AY78" s="37">
        <f t="shared" si="27"/>
        <v>0</v>
      </c>
      <c r="AZ78" s="37">
        <f t="shared" si="28"/>
        <v>0</v>
      </c>
      <c r="BA78" s="37">
        <f t="shared" si="29"/>
        <v>0</v>
      </c>
    </row>
    <row r="79" spans="1:53">
      <c r="A79" s="71">
        <v>78</v>
      </c>
      <c r="B79" s="11"/>
      <c r="C79" s="12" t="s">
        <v>163</v>
      </c>
      <c r="D79" s="79"/>
      <c r="E79" s="98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31">
        <f t="shared" si="35"/>
        <v>0</v>
      </c>
      <c r="AB79" s="22">
        <f t="shared" si="36"/>
        <v>0</v>
      </c>
      <c r="AC79" s="24">
        <f t="shared" si="37"/>
        <v>0</v>
      </c>
      <c r="AD79" s="5"/>
      <c r="AE79" s="37">
        <f t="shared" si="38"/>
        <v>0</v>
      </c>
      <c r="AF79" s="37">
        <f t="shared" si="39"/>
        <v>0</v>
      </c>
      <c r="AG79" s="37">
        <f t="shared" si="40"/>
        <v>0</v>
      </c>
      <c r="AH79" s="37">
        <f t="shared" si="41"/>
        <v>0</v>
      </c>
      <c r="AI79" s="37">
        <f t="shared" si="42"/>
        <v>0</v>
      </c>
      <c r="AJ79" s="37">
        <f t="shared" si="43"/>
        <v>0</v>
      </c>
      <c r="AK79" s="37">
        <f t="shared" si="48"/>
        <v>0</v>
      </c>
      <c r="AL79" s="37">
        <f t="shared" si="49"/>
        <v>0</v>
      </c>
      <c r="AM79" s="37">
        <f t="shared" si="50"/>
        <v>0</v>
      </c>
      <c r="AN79" s="37">
        <f t="shared" si="44"/>
        <v>0</v>
      </c>
      <c r="AO79" s="37">
        <f t="shared" si="45"/>
        <v>0</v>
      </c>
      <c r="AP79" s="37">
        <f t="shared" si="51"/>
        <v>0</v>
      </c>
      <c r="AQ79" s="37">
        <f t="shared" si="52"/>
        <v>0</v>
      </c>
      <c r="AR79" s="37">
        <f t="shared" si="46"/>
        <v>0</v>
      </c>
      <c r="AS79" s="37">
        <f t="shared" si="47"/>
        <v>0</v>
      </c>
      <c r="AT79" s="37">
        <f t="shared" si="22"/>
        <v>0</v>
      </c>
      <c r="AU79" s="37">
        <f t="shared" si="23"/>
        <v>0</v>
      </c>
      <c r="AV79" s="37">
        <f t="shared" si="24"/>
        <v>0</v>
      </c>
      <c r="AW79" s="37">
        <f t="shared" si="25"/>
        <v>0</v>
      </c>
      <c r="AX79" s="37">
        <f t="shared" si="26"/>
        <v>0</v>
      </c>
      <c r="AY79" s="37">
        <f t="shared" si="27"/>
        <v>0</v>
      </c>
      <c r="AZ79" s="37">
        <f t="shared" si="28"/>
        <v>0</v>
      </c>
      <c r="BA79" s="37">
        <f t="shared" si="29"/>
        <v>0</v>
      </c>
    </row>
    <row r="80" spans="1:53">
      <c r="A80" s="71">
        <v>79</v>
      </c>
      <c r="B80" s="70"/>
      <c r="C80" s="22" t="s">
        <v>163</v>
      </c>
      <c r="D80" s="102"/>
      <c r="E80" s="98"/>
      <c r="F80" s="12"/>
      <c r="G80" s="12"/>
      <c r="H80" s="12"/>
      <c r="I80" s="12"/>
      <c r="J80" s="13"/>
      <c r="K80" s="12"/>
      <c r="L80" s="13"/>
      <c r="M80" s="12"/>
      <c r="N80" s="12"/>
      <c r="O80" s="12"/>
      <c r="P80" s="12"/>
      <c r="Q80" s="12"/>
      <c r="R80" s="12"/>
      <c r="S80" s="12"/>
      <c r="T80" s="12"/>
      <c r="U80" s="12"/>
      <c r="V80" s="13"/>
      <c r="W80" s="12"/>
      <c r="X80" s="12"/>
      <c r="Y80" s="13"/>
      <c r="Z80" s="12"/>
      <c r="AA80" s="31">
        <f t="shared" si="35"/>
        <v>0</v>
      </c>
      <c r="AB80" s="22">
        <f t="shared" si="36"/>
        <v>0</v>
      </c>
      <c r="AC80" s="24">
        <f t="shared" si="37"/>
        <v>0</v>
      </c>
      <c r="AD80" s="5"/>
      <c r="AE80" s="37">
        <f t="shared" si="38"/>
        <v>0</v>
      </c>
      <c r="AF80" s="37">
        <f t="shared" si="39"/>
        <v>0</v>
      </c>
      <c r="AG80" s="37">
        <f t="shared" si="40"/>
        <v>0</v>
      </c>
      <c r="AH80" s="37">
        <f t="shared" si="41"/>
        <v>0</v>
      </c>
      <c r="AI80" s="37">
        <f t="shared" si="42"/>
        <v>0</v>
      </c>
      <c r="AJ80" s="37">
        <f t="shared" si="43"/>
        <v>0</v>
      </c>
      <c r="AK80" s="37">
        <f t="shared" si="48"/>
        <v>0</v>
      </c>
      <c r="AL80" s="37">
        <f t="shared" si="49"/>
        <v>0</v>
      </c>
      <c r="AM80" s="37">
        <f t="shared" si="50"/>
        <v>0</v>
      </c>
      <c r="AN80" s="37">
        <f t="shared" si="44"/>
        <v>0</v>
      </c>
      <c r="AO80" s="37">
        <f t="shared" si="45"/>
        <v>0</v>
      </c>
      <c r="AP80" s="37">
        <f t="shared" si="51"/>
        <v>0</v>
      </c>
      <c r="AQ80" s="37">
        <f t="shared" si="52"/>
        <v>0</v>
      </c>
      <c r="AR80" s="37">
        <f t="shared" si="46"/>
        <v>0</v>
      </c>
      <c r="AS80" s="37">
        <f t="shared" si="47"/>
        <v>0</v>
      </c>
      <c r="AT80" s="37">
        <f t="shared" si="22"/>
        <v>0</v>
      </c>
      <c r="AU80" s="37">
        <f t="shared" si="23"/>
        <v>0</v>
      </c>
      <c r="AV80" s="37">
        <f t="shared" si="24"/>
        <v>0</v>
      </c>
      <c r="AW80" s="37">
        <f t="shared" si="25"/>
        <v>0</v>
      </c>
      <c r="AX80" s="37">
        <f t="shared" si="26"/>
        <v>0</v>
      </c>
      <c r="AY80" s="37">
        <f t="shared" si="27"/>
        <v>0</v>
      </c>
      <c r="AZ80" s="37">
        <f t="shared" si="28"/>
        <v>0</v>
      </c>
      <c r="BA80" s="37">
        <f t="shared" si="29"/>
        <v>0</v>
      </c>
    </row>
    <row r="81" spans="1:53">
      <c r="A81" s="71">
        <v>80</v>
      </c>
      <c r="B81" s="11"/>
      <c r="C81" s="22"/>
      <c r="D81" s="102"/>
      <c r="E81" s="98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31">
        <f t="shared" si="35"/>
        <v>0</v>
      </c>
      <c r="AB81" s="22">
        <f t="shared" si="36"/>
        <v>0</v>
      </c>
      <c r="AC81" s="24">
        <f t="shared" si="37"/>
        <v>0</v>
      </c>
      <c r="AD81" s="5"/>
      <c r="AE81" s="37">
        <f t="shared" si="38"/>
        <v>0</v>
      </c>
      <c r="AF81" s="37">
        <f t="shared" si="39"/>
        <v>0</v>
      </c>
      <c r="AG81" s="37">
        <f t="shared" si="40"/>
        <v>0</v>
      </c>
      <c r="AH81" s="37">
        <f t="shared" si="41"/>
        <v>0</v>
      </c>
      <c r="AI81" s="37">
        <f t="shared" si="42"/>
        <v>0</v>
      </c>
      <c r="AJ81" s="37">
        <f t="shared" si="43"/>
        <v>0</v>
      </c>
      <c r="AK81" s="37">
        <f t="shared" si="48"/>
        <v>0</v>
      </c>
      <c r="AL81" s="37">
        <f t="shared" si="49"/>
        <v>0</v>
      </c>
      <c r="AM81" s="37">
        <f t="shared" si="50"/>
        <v>0</v>
      </c>
      <c r="AN81" s="37">
        <f t="shared" si="44"/>
        <v>0</v>
      </c>
      <c r="AO81" s="37">
        <f t="shared" si="45"/>
        <v>0</v>
      </c>
      <c r="AP81" s="37">
        <f t="shared" si="51"/>
        <v>0</v>
      </c>
      <c r="AQ81" s="37">
        <f t="shared" si="52"/>
        <v>0</v>
      </c>
      <c r="AR81" s="37">
        <f t="shared" si="46"/>
        <v>0</v>
      </c>
      <c r="AS81" s="37">
        <f t="shared" si="47"/>
        <v>0</v>
      </c>
      <c r="AT81" s="37">
        <f t="shared" si="22"/>
        <v>0</v>
      </c>
      <c r="AU81" s="37">
        <f t="shared" si="23"/>
        <v>0</v>
      </c>
      <c r="AV81" s="37">
        <f t="shared" si="24"/>
        <v>0</v>
      </c>
      <c r="AW81" s="37">
        <f t="shared" si="25"/>
        <v>0</v>
      </c>
      <c r="AX81" s="37">
        <f t="shared" si="26"/>
        <v>0</v>
      </c>
      <c r="AY81" s="37">
        <f t="shared" si="27"/>
        <v>0</v>
      </c>
      <c r="AZ81" s="37">
        <f t="shared" si="28"/>
        <v>0</v>
      </c>
      <c r="BA81" s="37">
        <f t="shared" si="29"/>
        <v>0</v>
      </c>
    </row>
    <row r="82" spans="1:53">
      <c r="A82" s="71">
        <v>81</v>
      </c>
      <c r="B82" s="11"/>
      <c r="C82" s="12"/>
      <c r="D82" s="102"/>
      <c r="E82" s="98"/>
      <c r="F82" s="12"/>
      <c r="G82" s="12"/>
      <c r="H82" s="12"/>
      <c r="I82" s="12"/>
      <c r="J82" s="13"/>
      <c r="K82" s="12"/>
      <c r="L82" s="13"/>
      <c r="M82" s="12"/>
      <c r="N82" s="12"/>
      <c r="O82" s="12"/>
      <c r="P82" s="12"/>
      <c r="Q82" s="12"/>
      <c r="R82" s="12"/>
      <c r="S82" s="12"/>
      <c r="T82" s="12"/>
      <c r="U82" s="12"/>
      <c r="V82" s="13"/>
      <c r="W82" s="12"/>
      <c r="X82" s="12"/>
      <c r="Y82" s="13"/>
      <c r="Z82" s="12"/>
      <c r="AA82" s="31">
        <f t="shared" si="35"/>
        <v>0</v>
      </c>
      <c r="AB82" s="22">
        <f t="shared" si="36"/>
        <v>0</v>
      </c>
      <c r="AC82" s="24">
        <f t="shared" si="37"/>
        <v>0</v>
      </c>
      <c r="AD82" s="5"/>
      <c r="AE82" s="37">
        <f t="shared" si="38"/>
        <v>0</v>
      </c>
      <c r="AF82" s="37">
        <f t="shared" si="39"/>
        <v>0</v>
      </c>
      <c r="AG82" s="37">
        <f t="shared" si="40"/>
        <v>0</v>
      </c>
      <c r="AH82" s="37">
        <f t="shared" si="41"/>
        <v>0</v>
      </c>
      <c r="AI82" s="37">
        <f t="shared" si="42"/>
        <v>0</v>
      </c>
      <c r="AJ82" s="37">
        <f t="shared" si="43"/>
        <v>0</v>
      </c>
      <c r="AK82" s="37">
        <f t="shared" si="48"/>
        <v>0</v>
      </c>
      <c r="AL82" s="37">
        <f t="shared" si="49"/>
        <v>0</v>
      </c>
      <c r="AM82" s="37">
        <f t="shared" si="50"/>
        <v>0</v>
      </c>
      <c r="AN82" s="37">
        <f t="shared" si="44"/>
        <v>0</v>
      </c>
      <c r="AO82" s="37">
        <f t="shared" si="45"/>
        <v>0</v>
      </c>
      <c r="AP82" s="37">
        <f t="shared" si="51"/>
        <v>0</v>
      </c>
      <c r="AQ82" s="37">
        <f t="shared" si="52"/>
        <v>0</v>
      </c>
      <c r="AR82" s="37">
        <f t="shared" si="46"/>
        <v>0</v>
      </c>
      <c r="AS82" s="37">
        <f t="shared" si="47"/>
        <v>0</v>
      </c>
      <c r="AT82" s="37">
        <f t="shared" si="22"/>
        <v>0</v>
      </c>
      <c r="AU82" s="37">
        <f t="shared" si="23"/>
        <v>0</v>
      </c>
      <c r="AV82" s="37">
        <f t="shared" si="24"/>
        <v>0</v>
      </c>
      <c r="AW82" s="37">
        <f t="shared" si="25"/>
        <v>0</v>
      </c>
      <c r="AX82" s="37">
        <f t="shared" si="26"/>
        <v>0</v>
      </c>
      <c r="AY82" s="37">
        <f t="shared" si="27"/>
        <v>0</v>
      </c>
      <c r="AZ82" s="37">
        <f t="shared" si="28"/>
        <v>0</v>
      </c>
      <c r="BA82" s="37">
        <f t="shared" si="29"/>
        <v>0</v>
      </c>
    </row>
    <row r="83" spans="1:53">
      <c r="A83" s="71">
        <v>82</v>
      </c>
      <c r="B83" s="11"/>
      <c r="C83" s="12"/>
      <c r="D83" s="102"/>
      <c r="E83" s="98"/>
      <c r="F83" s="12"/>
      <c r="G83" s="12"/>
      <c r="H83" s="12"/>
      <c r="I83" s="12"/>
      <c r="J83" s="13"/>
      <c r="K83" s="12"/>
      <c r="L83" s="13"/>
      <c r="M83" s="12"/>
      <c r="N83" s="12"/>
      <c r="O83" s="12"/>
      <c r="P83" s="12"/>
      <c r="Q83" s="12"/>
      <c r="R83" s="12"/>
      <c r="S83" s="12"/>
      <c r="T83" s="12"/>
      <c r="U83" s="12"/>
      <c r="V83" s="13"/>
      <c r="W83" s="12"/>
      <c r="X83" s="12"/>
      <c r="Y83" s="13"/>
      <c r="Z83" s="12"/>
      <c r="AA83" s="31">
        <f t="shared" si="35"/>
        <v>0</v>
      </c>
      <c r="AB83" s="22">
        <f t="shared" si="36"/>
        <v>0</v>
      </c>
      <c r="AC83" s="24">
        <f t="shared" si="37"/>
        <v>0</v>
      </c>
      <c r="AD83" s="5"/>
      <c r="AE83" s="37">
        <f t="shared" si="38"/>
        <v>0</v>
      </c>
      <c r="AF83" s="37">
        <f t="shared" si="39"/>
        <v>0</v>
      </c>
      <c r="AG83" s="37">
        <f t="shared" si="40"/>
        <v>0</v>
      </c>
      <c r="AH83" s="37">
        <f t="shared" si="41"/>
        <v>0</v>
      </c>
      <c r="AI83" s="37">
        <f t="shared" si="42"/>
        <v>0</v>
      </c>
      <c r="AJ83" s="37">
        <f t="shared" si="43"/>
        <v>0</v>
      </c>
      <c r="AK83" s="37">
        <f t="shared" si="48"/>
        <v>0</v>
      </c>
      <c r="AL83" s="37">
        <f t="shared" si="49"/>
        <v>0</v>
      </c>
      <c r="AM83" s="37">
        <f t="shared" si="50"/>
        <v>0</v>
      </c>
      <c r="AN83" s="37">
        <f t="shared" si="44"/>
        <v>0</v>
      </c>
      <c r="AO83" s="37">
        <f t="shared" si="45"/>
        <v>0</v>
      </c>
      <c r="AP83" s="37">
        <f t="shared" si="51"/>
        <v>0</v>
      </c>
      <c r="AQ83" s="37">
        <f t="shared" si="52"/>
        <v>0</v>
      </c>
      <c r="AR83" s="37">
        <f t="shared" si="46"/>
        <v>0</v>
      </c>
      <c r="AS83" s="37">
        <f t="shared" si="47"/>
        <v>0</v>
      </c>
      <c r="AT83" s="37">
        <f t="shared" si="22"/>
        <v>0</v>
      </c>
      <c r="AU83" s="37">
        <f t="shared" si="23"/>
        <v>0</v>
      </c>
      <c r="AV83" s="37">
        <f t="shared" si="24"/>
        <v>0</v>
      </c>
      <c r="AW83" s="37">
        <f t="shared" si="25"/>
        <v>0</v>
      </c>
      <c r="AX83" s="37">
        <f t="shared" si="26"/>
        <v>0</v>
      </c>
      <c r="AY83" s="37">
        <f t="shared" si="27"/>
        <v>0</v>
      </c>
      <c r="AZ83" s="37">
        <f t="shared" si="28"/>
        <v>0</v>
      </c>
      <c r="BA83" s="37">
        <f t="shared" si="29"/>
        <v>0</v>
      </c>
    </row>
    <row r="84" spans="1:53">
      <c r="A84" s="71">
        <v>83</v>
      </c>
      <c r="B84" s="11"/>
      <c r="C84" s="22"/>
      <c r="D84" s="102"/>
      <c r="E84" s="31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31">
        <f t="shared" si="35"/>
        <v>0</v>
      </c>
      <c r="AB84" s="22">
        <f t="shared" si="36"/>
        <v>0</v>
      </c>
      <c r="AC84" s="24">
        <f t="shared" si="37"/>
        <v>0</v>
      </c>
      <c r="AD84" s="5"/>
      <c r="AE84" s="37">
        <f t="shared" si="38"/>
        <v>0</v>
      </c>
      <c r="AF84" s="37">
        <f t="shared" si="39"/>
        <v>0</v>
      </c>
      <c r="AG84" s="37">
        <f t="shared" si="40"/>
        <v>0</v>
      </c>
      <c r="AH84" s="37">
        <f t="shared" si="41"/>
        <v>0</v>
      </c>
      <c r="AI84" s="37">
        <f t="shared" si="42"/>
        <v>0</v>
      </c>
      <c r="AJ84" s="37">
        <f t="shared" si="43"/>
        <v>0</v>
      </c>
      <c r="AK84" s="37">
        <f t="shared" si="48"/>
        <v>0</v>
      </c>
      <c r="AL84" s="37">
        <f t="shared" si="49"/>
        <v>0</v>
      </c>
      <c r="AM84" s="37">
        <f t="shared" si="50"/>
        <v>0</v>
      </c>
      <c r="AN84" s="37">
        <f t="shared" si="44"/>
        <v>0</v>
      </c>
      <c r="AO84" s="37">
        <f t="shared" si="45"/>
        <v>0</v>
      </c>
      <c r="AP84" s="37">
        <f t="shared" si="51"/>
        <v>0</v>
      </c>
      <c r="AQ84" s="37">
        <f t="shared" si="52"/>
        <v>0</v>
      </c>
      <c r="AR84" s="37">
        <f t="shared" si="46"/>
        <v>0</v>
      </c>
      <c r="AS84" s="37">
        <f t="shared" si="47"/>
        <v>0</v>
      </c>
      <c r="AT84" s="37">
        <f t="shared" si="22"/>
        <v>0</v>
      </c>
      <c r="AU84" s="37">
        <f t="shared" si="23"/>
        <v>0</v>
      </c>
      <c r="AV84" s="37">
        <f t="shared" si="24"/>
        <v>0</v>
      </c>
      <c r="AW84" s="37">
        <f t="shared" si="25"/>
        <v>0</v>
      </c>
      <c r="AX84" s="37">
        <f t="shared" si="26"/>
        <v>0</v>
      </c>
      <c r="AY84" s="37">
        <f t="shared" si="27"/>
        <v>0</v>
      </c>
      <c r="AZ84" s="37">
        <f t="shared" si="28"/>
        <v>0</v>
      </c>
      <c r="BA84" s="37">
        <f t="shared" si="29"/>
        <v>0</v>
      </c>
    </row>
    <row r="85" spans="1:53">
      <c r="A85" s="71">
        <v>84</v>
      </c>
      <c r="B85" s="11"/>
      <c r="C85" s="100"/>
      <c r="D85" s="84"/>
      <c r="E85" s="98"/>
      <c r="F85" s="12"/>
      <c r="G85" s="12"/>
      <c r="H85" s="12"/>
      <c r="I85" s="12"/>
      <c r="J85" s="13"/>
      <c r="K85" s="12"/>
      <c r="L85" s="13"/>
      <c r="M85" s="12"/>
      <c r="N85" s="12"/>
      <c r="O85" s="12"/>
      <c r="P85" s="12"/>
      <c r="Q85" s="12"/>
      <c r="R85" s="12"/>
      <c r="S85" s="12"/>
      <c r="T85" s="12"/>
      <c r="U85" s="12"/>
      <c r="V85" s="13"/>
      <c r="W85" s="12"/>
      <c r="X85" s="12"/>
      <c r="Y85" s="13"/>
      <c r="Z85" s="12"/>
      <c r="AA85" s="31">
        <f t="shared" si="35"/>
        <v>0</v>
      </c>
      <c r="AB85" s="22">
        <f t="shared" si="36"/>
        <v>0</v>
      </c>
      <c r="AC85" s="24">
        <f t="shared" si="37"/>
        <v>0</v>
      </c>
      <c r="AD85" s="5"/>
      <c r="AE85" s="37">
        <f t="shared" si="38"/>
        <v>0</v>
      </c>
      <c r="AF85" s="37">
        <f t="shared" si="39"/>
        <v>0</v>
      </c>
      <c r="AG85" s="37">
        <f t="shared" si="40"/>
        <v>0</v>
      </c>
      <c r="AH85" s="37">
        <f t="shared" si="41"/>
        <v>0</v>
      </c>
      <c r="AI85" s="37">
        <f t="shared" si="42"/>
        <v>0</v>
      </c>
      <c r="AJ85" s="37">
        <f t="shared" si="43"/>
        <v>0</v>
      </c>
      <c r="AK85" s="37">
        <f t="shared" si="48"/>
        <v>0</v>
      </c>
      <c r="AL85" s="37">
        <f t="shared" si="49"/>
        <v>0</v>
      </c>
      <c r="AM85" s="37">
        <f t="shared" si="50"/>
        <v>0</v>
      </c>
      <c r="AN85" s="37">
        <f t="shared" si="44"/>
        <v>0</v>
      </c>
      <c r="AO85" s="37">
        <f t="shared" si="45"/>
        <v>0</v>
      </c>
      <c r="AP85" s="37">
        <f t="shared" si="51"/>
        <v>0</v>
      </c>
      <c r="AQ85" s="37">
        <f t="shared" si="52"/>
        <v>0</v>
      </c>
      <c r="AR85" s="37">
        <f t="shared" si="46"/>
        <v>0</v>
      </c>
      <c r="AS85" s="37">
        <f t="shared" si="47"/>
        <v>0</v>
      </c>
      <c r="AT85" s="37">
        <f t="shared" si="22"/>
        <v>0</v>
      </c>
      <c r="AU85" s="37">
        <f t="shared" si="23"/>
        <v>0</v>
      </c>
      <c r="AV85" s="37">
        <f t="shared" si="24"/>
        <v>0</v>
      </c>
      <c r="AW85" s="37">
        <f t="shared" si="25"/>
        <v>0</v>
      </c>
      <c r="AX85" s="37">
        <f t="shared" si="26"/>
        <v>0</v>
      </c>
      <c r="AY85" s="37">
        <f t="shared" si="27"/>
        <v>0</v>
      </c>
      <c r="AZ85" s="37">
        <f t="shared" si="28"/>
        <v>0</v>
      </c>
      <c r="BA85" s="37">
        <f t="shared" si="29"/>
        <v>0</v>
      </c>
    </row>
    <row r="86" spans="1:53">
      <c r="A86" s="71">
        <v>85</v>
      </c>
      <c r="B86" s="104"/>
      <c r="C86" s="101"/>
      <c r="D86" s="79"/>
      <c r="E86" s="31"/>
      <c r="F86" s="12"/>
      <c r="G86" s="12"/>
      <c r="H86" s="12"/>
      <c r="I86" s="12"/>
      <c r="J86" s="13"/>
      <c r="K86" s="12"/>
      <c r="L86" s="13"/>
      <c r="M86" s="12"/>
      <c r="N86" s="12"/>
      <c r="O86" s="12"/>
      <c r="P86" s="12"/>
      <c r="Q86" s="12"/>
      <c r="R86" s="12"/>
      <c r="S86" s="12"/>
      <c r="T86" s="12"/>
      <c r="U86" s="12"/>
      <c r="V86" s="13"/>
      <c r="W86" s="12"/>
      <c r="X86" s="12"/>
      <c r="Y86" s="13"/>
      <c r="Z86" s="12"/>
      <c r="AA86" s="31">
        <f t="shared" si="35"/>
        <v>0</v>
      </c>
      <c r="AB86" s="22">
        <f t="shared" si="36"/>
        <v>0</v>
      </c>
      <c r="AC86" s="24">
        <f t="shared" si="37"/>
        <v>0</v>
      </c>
      <c r="AD86" s="5"/>
      <c r="AE86" s="37">
        <f t="shared" si="38"/>
        <v>0</v>
      </c>
      <c r="AF86" s="37">
        <f t="shared" si="39"/>
        <v>0</v>
      </c>
      <c r="AG86" s="37">
        <f t="shared" si="40"/>
        <v>0</v>
      </c>
      <c r="AH86" s="37">
        <f t="shared" si="41"/>
        <v>0</v>
      </c>
      <c r="AI86" s="37">
        <f t="shared" si="42"/>
        <v>0</v>
      </c>
      <c r="AJ86" s="37">
        <f t="shared" si="43"/>
        <v>0</v>
      </c>
      <c r="AK86" s="37">
        <f t="shared" si="48"/>
        <v>0</v>
      </c>
      <c r="AL86" s="37">
        <f t="shared" si="49"/>
        <v>0</v>
      </c>
      <c r="AM86" s="37">
        <f t="shared" si="50"/>
        <v>0</v>
      </c>
      <c r="AN86" s="37">
        <f t="shared" si="44"/>
        <v>0</v>
      </c>
      <c r="AO86" s="37">
        <f t="shared" si="45"/>
        <v>0</v>
      </c>
      <c r="AP86" s="37">
        <f t="shared" si="51"/>
        <v>0</v>
      </c>
      <c r="AQ86" s="37">
        <f t="shared" si="52"/>
        <v>0</v>
      </c>
      <c r="AR86" s="37">
        <f t="shared" si="46"/>
        <v>0</v>
      </c>
      <c r="AS86" s="37">
        <f t="shared" si="47"/>
        <v>0</v>
      </c>
      <c r="AT86" s="37">
        <f t="shared" si="22"/>
        <v>0</v>
      </c>
      <c r="AU86" s="37">
        <f t="shared" si="23"/>
        <v>0</v>
      </c>
      <c r="AV86" s="37">
        <f t="shared" si="24"/>
        <v>0</v>
      </c>
      <c r="AW86" s="37">
        <f t="shared" si="25"/>
        <v>0</v>
      </c>
      <c r="AX86" s="37">
        <f t="shared" si="26"/>
        <v>0</v>
      </c>
      <c r="AY86" s="37">
        <f t="shared" si="27"/>
        <v>0</v>
      </c>
      <c r="AZ86" s="37">
        <f t="shared" si="28"/>
        <v>0</v>
      </c>
      <c r="BA86" s="37">
        <f t="shared" si="29"/>
        <v>0</v>
      </c>
    </row>
    <row r="87" spans="1:53">
      <c r="A87" s="71">
        <v>86</v>
      </c>
      <c r="B87" s="73"/>
      <c r="C87" s="22"/>
      <c r="D87" s="79"/>
      <c r="E87" s="31"/>
      <c r="F87" s="12"/>
      <c r="G87" s="12"/>
      <c r="H87" s="12"/>
      <c r="I87" s="12"/>
      <c r="J87" s="13"/>
      <c r="K87" s="12"/>
      <c r="L87" s="13"/>
      <c r="M87" s="12"/>
      <c r="N87" s="12"/>
      <c r="O87" s="12"/>
      <c r="P87" s="12"/>
      <c r="Q87" s="12"/>
      <c r="R87" s="12"/>
      <c r="S87" s="12"/>
      <c r="T87" s="12"/>
      <c r="U87" s="12"/>
      <c r="V87" s="13"/>
      <c r="W87" s="12"/>
      <c r="X87" s="12"/>
      <c r="Y87" s="13"/>
      <c r="Z87" s="12"/>
      <c r="AA87" s="31">
        <f t="shared" si="35"/>
        <v>0</v>
      </c>
      <c r="AB87" s="22">
        <f t="shared" si="36"/>
        <v>0</v>
      </c>
      <c r="AC87" s="24">
        <f t="shared" si="37"/>
        <v>0</v>
      </c>
      <c r="AD87" s="5"/>
      <c r="AE87" s="37">
        <f t="shared" si="38"/>
        <v>0</v>
      </c>
      <c r="AF87" s="37">
        <f t="shared" si="39"/>
        <v>0</v>
      </c>
      <c r="AG87" s="37">
        <f t="shared" si="40"/>
        <v>0</v>
      </c>
      <c r="AH87" s="37">
        <f t="shared" si="41"/>
        <v>0</v>
      </c>
      <c r="AI87" s="37">
        <f t="shared" si="42"/>
        <v>0</v>
      </c>
      <c r="AJ87" s="37">
        <f t="shared" si="43"/>
        <v>0</v>
      </c>
      <c r="AK87" s="37">
        <f t="shared" si="48"/>
        <v>0</v>
      </c>
      <c r="AL87" s="37">
        <f t="shared" si="49"/>
        <v>0</v>
      </c>
      <c r="AM87" s="37">
        <f t="shared" si="50"/>
        <v>0</v>
      </c>
      <c r="AN87" s="37">
        <f t="shared" si="44"/>
        <v>0</v>
      </c>
      <c r="AO87" s="37">
        <f t="shared" si="45"/>
        <v>0</v>
      </c>
      <c r="AP87" s="37">
        <f t="shared" si="51"/>
        <v>0</v>
      </c>
      <c r="AQ87" s="37">
        <f t="shared" si="52"/>
        <v>0</v>
      </c>
      <c r="AR87" s="37">
        <f t="shared" si="46"/>
        <v>0</v>
      </c>
      <c r="AS87" s="37">
        <f t="shared" si="47"/>
        <v>0</v>
      </c>
      <c r="AT87" s="37">
        <f t="shared" si="22"/>
        <v>0</v>
      </c>
      <c r="AU87" s="37">
        <f t="shared" si="23"/>
        <v>0</v>
      </c>
      <c r="AV87" s="37">
        <f t="shared" si="24"/>
        <v>0</v>
      </c>
      <c r="AW87" s="37">
        <f t="shared" si="25"/>
        <v>0</v>
      </c>
      <c r="AX87" s="37">
        <f t="shared" si="26"/>
        <v>0</v>
      </c>
      <c r="AY87" s="37">
        <f t="shared" si="27"/>
        <v>0</v>
      </c>
      <c r="AZ87" s="37">
        <f t="shared" si="28"/>
        <v>0</v>
      </c>
      <c r="BA87" s="37">
        <f t="shared" si="29"/>
        <v>0</v>
      </c>
    </row>
    <row r="88" spans="1:53">
      <c r="A88" s="71">
        <v>87</v>
      </c>
      <c r="B88" s="73"/>
      <c r="C88" s="12"/>
      <c r="D88" s="99"/>
      <c r="E88" s="22"/>
      <c r="F88" s="12"/>
      <c r="G88" s="12"/>
      <c r="H88" s="12"/>
      <c r="I88" s="12"/>
      <c r="J88" s="13"/>
      <c r="K88" s="12"/>
      <c r="L88" s="13"/>
      <c r="M88" s="12"/>
      <c r="N88" s="12"/>
      <c r="O88" s="12"/>
      <c r="P88" s="12"/>
      <c r="Q88" s="12"/>
      <c r="R88" s="12"/>
      <c r="S88" s="12"/>
      <c r="T88" s="12"/>
      <c r="U88" s="12"/>
      <c r="V88" s="13"/>
      <c r="W88" s="12"/>
      <c r="X88" s="12"/>
      <c r="Y88" s="13"/>
      <c r="Z88" s="12"/>
      <c r="AA88" s="31">
        <f t="shared" si="35"/>
        <v>0</v>
      </c>
      <c r="AB88" s="22">
        <f t="shared" si="36"/>
        <v>0</v>
      </c>
      <c r="AC88" s="24">
        <f t="shared" si="37"/>
        <v>0</v>
      </c>
      <c r="AD88" s="5"/>
      <c r="AE88" s="37">
        <f t="shared" si="38"/>
        <v>0</v>
      </c>
      <c r="AF88" s="37">
        <f t="shared" si="39"/>
        <v>0</v>
      </c>
      <c r="AG88" s="37">
        <f t="shared" si="40"/>
        <v>0</v>
      </c>
      <c r="AH88" s="37">
        <f t="shared" si="41"/>
        <v>0</v>
      </c>
      <c r="AI88" s="37">
        <f t="shared" si="42"/>
        <v>0</v>
      </c>
      <c r="AJ88" s="37">
        <f t="shared" si="43"/>
        <v>0</v>
      </c>
      <c r="AK88" s="37">
        <f t="shared" si="48"/>
        <v>0</v>
      </c>
      <c r="AL88" s="37">
        <f t="shared" si="49"/>
        <v>0</v>
      </c>
      <c r="AM88" s="37">
        <f t="shared" si="50"/>
        <v>0</v>
      </c>
      <c r="AN88" s="37">
        <f t="shared" si="44"/>
        <v>0</v>
      </c>
      <c r="AO88" s="37">
        <f t="shared" si="45"/>
        <v>0</v>
      </c>
      <c r="AP88" s="37">
        <f t="shared" si="51"/>
        <v>0</v>
      </c>
      <c r="AQ88" s="37">
        <f t="shared" si="52"/>
        <v>0</v>
      </c>
      <c r="AR88" s="37">
        <f t="shared" si="46"/>
        <v>0</v>
      </c>
      <c r="AS88" s="37">
        <f t="shared" si="47"/>
        <v>0</v>
      </c>
      <c r="AT88" s="37">
        <f t="shared" si="22"/>
        <v>0</v>
      </c>
      <c r="AU88" s="37">
        <f t="shared" si="23"/>
        <v>0</v>
      </c>
      <c r="AV88" s="37">
        <f t="shared" si="24"/>
        <v>0</v>
      </c>
      <c r="AW88" s="37">
        <f t="shared" si="25"/>
        <v>0</v>
      </c>
      <c r="AX88" s="37">
        <f t="shared" si="26"/>
        <v>0</v>
      </c>
      <c r="AY88" s="37">
        <f t="shared" si="27"/>
        <v>0</v>
      </c>
      <c r="AZ88" s="37">
        <f t="shared" si="28"/>
        <v>0</v>
      </c>
      <c r="BA88" s="37">
        <f t="shared" si="29"/>
        <v>0</v>
      </c>
    </row>
    <row r="89" spans="1:53">
      <c r="A89" s="5"/>
      <c r="B89" s="5" t="s">
        <v>38</v>
      </c>
      <c r="C89" s="16"/>
      <c r="D89" s="97">
        <f>SUM(AE89,-1*AE90)</f>
        <v>36</v>
      </c>
      <c r="E89" s="34">
        <f t="shared" ref="E89" si="53">SUM(AF89,-1*AF90)</f>
        <v>14.5</v>
      </c>
      <c r="F89" s="34">
        <f>IF(SUM(AG89,-1*AG90)&lt;0,0,SUM(AG89,-1*AG90))</f>
        <v>20</v>
      </c>
      <c r="G89" s="34">
        <f t="shared" ref="G89:Z89" si="54">IF(SUM(AH89,-1*AH90)&lt;0,0,SUM(AH89,-1*AH90))</f>
        <v>44.5</v>
      </c>
      <c r="H89" s="34">
        <f t="shared" si="54"/>
        <v>58.5</v>
      </c>
      <c r="I89" s="34">
        <f t="shared" si="54"/>
        <v>0</v>
      </c>
      <c r="J89" s="34">
        <f t="shared" si="54"/>
        <v>0</v>
      </c>
      <c r="K89" s="34">
        <f t="shared" si="54"/>
        <v>0</v>
      </c>
      <c r="L89" s="34">
        <f t="shared" si="54"/>
        <v>49</v>
      </c>
      <c r="M89" s="34">
        <f t="shared" si="54"/>
        <v>60.5</v>
      </c>
      <c r="N89" s="34">
        <f t="shared" si="54"/>
        <v>71.5</v>
      </c>
      <c r="O89" s="34">
        <f t="shared" si="54"/>
        <v>62.5</v>
      </c>
      <c r="P89" s="34">
        <f t="shared" si="54"/>
        <v>61.5</v>
      </c>
      <c r="Q89" s="34">
        <f t="shared" si="54"/>
        <v>76</v>
      </c>
      <c r="R89" s="34">
        <f t="shared" si="54"/>
        <v>0</v>
      </c>
      <c r="S89" s="34">
        <f t="shared" si="54"/>
        <v>0</v>
      </c>
      <c r="T89" s="34">
        <f t="shared" si="54"/>
        <v>0</v>
      </c>
      <c r="U89" s="34">
        <f t="shared" si="54"/>
        <v>0</v>
      </c>
      <c r="V89" s="34">
        <f t="shared" si="54"/>
        <v>0</v>
      </c>
      <c r="W89" s="34">
        <f t="shared" si="54"/>
        <v>0</v>
      </c>
      <c r="X89" s="34">
        <f t="shared" si="54"/>
        <v>0</v>
      </c>
      <c r="Y89" s="34">
        <f t="shared" si="54"/>
        <v>0</v>
      </c>
      <c r="Z89" s="34">
        <f t="shared" si="54"/>
        <v>0</v>
      </c>
      <c r="AA89" s="35"/>
      <c r="AB89" s="36"/>
      <c r="AC89" s="32">
        <f>SUM(D89:Z89)</f>
        <v>554.5</v>
      </c>
      <c r="AE89" s="37">
        <f>SUM(AE2:AE88)</f>
        <v>45</v>
      </c>
      <c r="AF89" s="37">
        <f t="shared" ref="AF89:BA89" si="55">SUM(AF2:AF88)</f>
        <v>23.5</v>
      </c>
      <c r="AG89" s="37">
        <f t="shared" si="55"/>
        <v>29</v>
      </c>
      <c r="AH89" s="37">
        <f t="shared" si="55"/>
        <v>53.5</v>
      </c>
      <c r="AI89" s="37">
        <f t="shared" si="55"/>
        <v>67.5</v>
      </c>
      <c r="AJ89" s="37">
        <f t="shared" si="55"/>
        <v>0</v>
      </c>
      <c r="AK89" s="37">
        <f t="shared" si="55"/>
        <v>0</v>
      </c>
      <c r="AL89" s="37">
        <f t="shared" si="55"/>
        <v>0</v>
      </c>
      <c r="AM89" s="37">
        <f t="shared" si="55"/>
        <v>58</v>
      </c>
      <c r="AN89" s="37">
        <f t="shared" si="55"/>
        <v>74.5</v>
      </c>
      <c r="AO89" s="37">
        <f t="shared" si="55"/>
        <v>81.5</v>
      </c>
      <c r="AP89" s="37">
        <f t="shared" si="55"/>
        <v>72.5</v>
      </c>
      <c r="AQ89" s="37">
        <f t="shared" si="55"/>
        <v>71.5</v>
      </c>
      <c r="AR89" s="37">
        <f t="shared" si="55"/>
        <v>86</v>
      </c>
      <c r="AS89" s="37">
        <f t="shared" si="55"/>
        <v>0</v>
      </c>
      <c r="AT89" s="37">
        <f t="shared" si="55"/>
        <v>0</v>
      </c>
      <c r="AU89" s="37">
        <f t="shared" si="55"/>
        <v>0</v>
      </c>
      <c r="AV89" s="37">
        <f t="shared" si="55"/>
        <v>0</v>
      </c>
      <c r="AW89" s="37">
        <f t="shared" si="55"/>
        <v>0</v>
      </c>
      <c r="AX89" s="37">
        <f t="shared" si="55"/>
        <v>0</v>
      </c>
      <c r="AY89" s="37">
        <f t="shared" si="55"/>
        <v>0</v>
      </c>
      <c r="AZ89" s="37">
        <f t="shared" si="55"/>
        <v>0</v>
      </c>
      <c r="BA89" s="37">
        <f t="shared" si="55"/>
        <v>0</v>
      </c>
    </row>
    <row r="90" spans="1:53">
      <c r="D90" s="83">
        <f>SUM(D89)</f>
        <v>36</v>
      </c>
      <c r="E90" s="83">
        <f>SUM(D89:E89)</f>
        <v>50.5</v>
      </c>
      <c r="F90" s="83">
        <f>SUM(D89:F89)</f>
        <v>70.5</v>
      </c>
      <c r="G90" s="83">
        <f>SUM(D89:G89)</f>
        <v>115</v>
      </c>
      <c r="H90" s="83">
        <f>SUM(D89:H89)</f>
        <v>173.5</v>
      </c>
      <c r="I90" s="83">
        <f>SUM(D89:I89)</f>
        <v>173.5</v>
      </c>
      <c r="J90" s="83">
        <f>SUM(D89:J89)</f>
        <v>173.5</v>
      </c>
      <c r="K90" s="83">
        <f>SUM(D89:K89)</f>
        <v>173.5</v>
      </c>
      <c r="L90" s="83">
        <f>SUM(D89:L89)</f>
        <v>222.5</v>
      </c>
      <c r="M90" s="83">
        <f>SUM(D89:M89)</f>
        <v>283</v>
      </c>
      <c r="N90" s="83">
        <f>SUM(D89:N89)</f>
        <v>354.5</v>
      </c>
      <c r="O90" s="83">
        <f>SUM(D89:O89)</f>
        <v>417</v>
      </c>
      <c r="P90" s="83">
        <f>SUM(D89:P89)</f>
        <v>478.5</v>
      </c>
      <c r="Q90" s="83">
        <f>SUM(D89:Q89)</f>
        <v>554.5</v>
      </c>
      <c r="R90" s="83">
        <f>SUM(D89:R89)</f>
        <v>554.5</v>
      </c>
      <c r="S90" s="82">
        <f>SUM(D89:S89)</f>
        <v>554.5</v>
      </c>
      <c r="T90" s="82">
        <f>SUM(D89:T89)</f>
        <v>554.5</v>
      </c>
      <c r="U90" s="82">
        <f>SUM(D89:U89)</f>
        <v>554.5</v>
      </c>
      <c r="V90" s="82">
        <f>SUM(D89:V89)</f>
        <v>554.5</v>
      </c>
      <c r="W90" s="82">
        <f>SUM(D89:W89)</f>
        <v>554.5</v>
      </c>
      <c r="X90" s="82">
        <f>SUM(D89:X89)</f>
        <v>554.5</v>
      </c>
      <c r="Y90" s="82">
        <f>SUM(D89:Y89)</f>
        <v>554.5</v>
      </c>
      <c r="Z90" s="82">
        <f>SUM(D89:Z89)</f>
        <v>554.5</v>
      </c>
      <c r="AC90" s="32"/>
      <c r="AD90" s="5"/>
      <c r="AE90" s="37">
        <v>9</v>
      </c>
      <c r="AF90" s="37">
        <v>9</v>
      </c>
      <c r="AG90" s="37">
        <v>9</v>
      </c>
      <c r="AH90" s="37">
        <v>9</v>
      </c>
      <c r="AI90" s="37">
        <v>9</v>
      </c>
      <c r="AJ90" s="37">
        <v>0</v>
      </c>
      <c r="AK90" s="37">
        <v>0</v>
      </c>
      <c r="AL90" s="37">
        <v>0</v>
      </c>
      <c r="AM90" s="37">
        <v>9</v>
      </c>
      <c r="AN90" s="37">
        <v>14</v>
      </c>
      <c r="AO90" s="37">
        <v>10</v>
      </c>
      <c r="AP90" s="37">
        <v>10</v>
      </c>
      <c r="AQ90" s="37">
        <v>10</v>
      </c>
      <c r="AR90" s="37">
        <v>10</v>
      </c>
      <c r="AS90" s="37">
        <v>14</v>
      </c>
      <c r="AT90" s="37">
        <v>14</v>
      </c>
      <c r="AU90" s="37">
        <v>14</v>
      </c>
      <c r="AV90" s="37">
        <v>14</v>
      </c>
      <c r="AW90" s="37">
        <v>14</v>
      </c>
      <c r="AX90" s="37">
        <v>14</v>
      </c>
      <c r="AY90" s="37">
        <v>14</v>
      </c>
      <c r="AZ90" s="37">
        <v>14</v>
      </c>
      <c r="BA90" s="37">
        <v>14</v>
      </c>
    </row>
    <row r="91" spans="1:53">
      <c r="B91" s="64" t="s">
        <v>162</v>
      </c>
      <c r="D91">
        <v>0</v>
      </c>
      <c r="E91">
        <v>0</v>
      </c>
      <c r="F91">
        <v>0</v>
      </c>
      <c r="G91">
        <v>100</v>
      </c>
      <c r="H91">
        <v>100</v>
      </c>
      <c r="I91">
        <v>0</v>
      </c>
      <c r="J91">
        <v>0</v>
      </c>
      <c r="K91">
        <v>0</v>
      </c>
      <c r="L91">
        <v>100</v>
      </c>
      <c r="M91">
        <v>100</v>
      </c>
      <c r="N91">
        <v>100</v>
      </c>
      <c r="O91">
        <v>100</v>
      </c>
      <c r="P91">
        <v>300</v>
      </c>
      <c r="Q91">
        <v>300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C91" s="33"/>
      <c r="AN91" s="64" t="s">
        <v>168</v>
      </c>
    </row>
    <row r="92" spans="1:53">
      <c r="A92" s="5"/>
      <c r="B92" s="70" t="s">
        <v>7</v>
      </c>
      <c r="C92" s="16"/>
      <c r="D92" s="81">
        <f>(SUM(D2:D88)-24+D93)/2</f>
        <v>15</v>
      </c>
      <c r="E92" s="81">
        <f>(SUM(E2:E88)-24+E93)/2</f>
        <v>8.5</v>
      </c>
      <c r="F92" s="81">
        <f>(SUM(F2:F88)-24+F93)/2</f>
        <v>11</v>
      </c>
      <c r="G92" s="81">
        <f>(SUM(G2:G88)-24+G93)/2</f>
        <v>20</v>
      </c>
      <c r="H92" s="81">
        <f t="shared" ref="H92:Z92" si="56">(SUM(H2:H88)-24+H93)/2</f>
        <v>26</v>
      </c>
      <c r="I92" s="81">
        <f t="shared" si="56"/>
        <v>-12</v>
      </c>
      <c r="J92" s="81">
        <f t="shared" si="56"/>
        <v>-12</v>
      </c>
      <c r="K92" s="81">
        <f t="shared" si="56"/>
        <v>-12</v>
      </c>
      <c r="L92" s="81">
        <f t="shared" si="56"/>
        <v>20.5</v>
      </c>
      <c r="M92" s="81">
        <f t="shared" si="56"/>
        <v>27</v>
      </c>
      <c r="N92" s="81">
        <f t="shared" si="56"/>
        <v>30</v>
      </c>
      <c r="O92" s="81">
        <f t="shared" si="56"/>
        <v>27</v>
      </c>
      <c r="P92" s="81">
        <f t="shared" si="56"/>
        <v>26</v>
      </c>
      <c r="Q92" s="81">
        <f t="shared" si="56"/>
        <v>31</v>
      </c>
      <c r="R92" s="81">
        <f t="shared" si="56"/>
        <v>-12</v>
      </c>
      <c r="S92" s="81">
        <f t="shared" si="56"/>
        <v>-12</v>
      </c>
      <c r="T92" s="81">
        <f t="shared" si="56"/>
        <v>-12</v>
      </c>
      <c r="U92" s="81">
        <f t="shared" si="56"/>
        <v>-12</v>
      </c>
      <c r="V92" s="81">
        <f t="shared" si="56"/>
        <v>-12</v>
      </c>
      <c r="W92" s="81">
        <f t="shared" si="56"/>
        <v>-12</v>
      </c>
      <c r="X92" s="81">
        <f t="shared" si="56"/>
        <v>-12</v>
      </c>
      <c r="Y92" s="81">
        <f t="shared" si="56"/>
        <v>-12</v>
      </c>
      <c r="Z92" s="81">
        <f t="shared" si="56"/>
        <v>-12</v>
      </c>
      <c r="AA92" s="15"/>
      <c r="AB92" s="27"/>
      <c r="AC92" s="33">
        <f>SUM(D92:Z92)</f>
        <v>98</v>
      </c>
    </row>
    <row r="93" spans="1:53">
      <c r="A93" s="5"/>
      <c r="B93" s="70" t="s">
        <v>200</v>
      </c>
      <c r="C93" s="16"/>
      <c r="D93" s="74">
        <v>2</v>
      </c>
      <c r="E93" s="74">
        <v>1</v>
      </c>
      <c r="F93" s="74">
        <v>0</v>
      </c>
      <c r="G93" s="74">
        <v>1</v>
      </c>
      <c r="H93" s="74">
        <v>2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4">
        <v>3</v>
      </c>
      <c r="O93" s="74">
        <v>4</v>
      </c>
      <c r="P93" s="74">
        <v>1</v>
      </c>
      <c r="Q93" s="74">
        <v>1</v>
      </c>
      <c r="R93" s="74">
        <v>0</v>
      </c>
      <c r="S93" s="74">
        <v>0</v>
      </c>
      <c r="T93" s="74">
        <v>0</v>
      </c>
      <c r="U93" s="74">
        <v>0</v>
      </c>
      <c r="V93" s="74">
        <v>0</v>
      </c>
      <c r="W93" s="74">
        <v>0</v>
      </c>
      <c r="X93" s="74">
        <v>0</v>
      </c>
      <c r="Y93" s="74">
        <v>0</v>
      </c>
      <c r="Z93" s="74">
        <v>0</v>
      </c>
      <c r="AA93" s="15"/>
      <c r="AB93" s="27"/>
      <c r="AC93" s="33">
        <f>SUM(D93:Z93)</f>
        <v>15</v>
      </c>
    </row>
    <row r="94" spans="1:53">
      <c r="D94" s="80">
        <f>SUM(D90-D91)</f>
        <v>36</v>
      </c>
      <c r="E94" s="80">
        <f t="shared" ref="E94:Z94" si="57">SUM(E90-E91)</f>
        <v>50.5</v>
      </c>
      <c r="F94" s="80">
        <f t="shared" si="57"/>
        <v>70.5</v>
      </c>
      <c r="G94" s="80">
        <f t="shared" si="57"/>
        <v>15</v>
      </c>
      <c r="H94" s="80">
        <f t="shared" si="57"/>
        <v>73.5</v>
      </c>
      <c r="I94" s="80">
        <f t="shared" si="57"/>
        <v>173.5</v>
      </c>
      <c r="J94" s="80">
        <f t="shared" si="57"/>
        <v>173.5</v>
      </c>
      <c r="K94" s="80">
        <f t="shared" si="57"/>
        <v>173.5</v>
      </c>
      <c r="L94" s="80">
        <f t="shared" si="57"/>
        <v>122.5</v>
      </c>
      <c r="M94" s="80">
        <f t="shared" si="57"/>
        <v>183</v>
      </c>
      <c r="N94" s="80">
        <f t="shared" si="57"/>
        <v>254.5</v>
      </c>
      <c r="O94" s="80">
        <f t="shared" si="57"/>
        <v>317</v>
      </c>
      <c r="P94" s="80">
        <f t="shared" si="57"/>
        <v>178.5</v>
      </c>
      <c r="Q94" s="80">
        <f t="shared" si="57"/>
        <v>254.5</v>
      </c>
      <c r="R94" s="80">
        <v>17</v>
      </c>
      <c r="S94" s="80">
        <f t="shared" si="57"/>
        <v>554.5</v>
      </c>
      <c r="T94" s="80">
        <f t="shared" si="57"/>
        <v>554.5</v>
      </c>
      <c r="U94" s="80">
        <f t="shared" si="57"/>
        <v>554.5</v>
      </c>
      <c r="V94" s="80">
        <f t="shared" si="57"/>
        <v>554.5</v>
      </c>
      <c r="W94" s="80">
        <f t="shared" si="57"/>
        <v>554.5</v>
      </c>
      <c r="X94" s="80">
        <f t="shared" si="57"/>
        <v>554.5</v>
      </c>
      <c r="Y94" s="80">
        <f t="shared" si="57"/>
        <v>554.5</v>
      </c>
      <c r="Z94" s="80">
        <f t="shared" si="57"/>
        <v>554.5</v>
      </c>
    </row>
    <row r="95" spans="1:53">
      <c r="B95" t="s">
        <v>187</v>
      </c>
      <c r="C95" s="76"/>
    </row>
    <row r="96" spans="1:53">
      <c r="B96" s="95" t="s">
        <v>188</v>
      </c>
      <c r="C96" s="76">
        <v>33</v>
      </c>
      <c r="E96" s="68"/>
      <c r="F96" s="68"/>
      <c r="G96" s="69"/>
      <c r="H96" s="67"/>
      <c r="I96" s="67"/>
      <c r="J96" s="67"/>
      <c r="K96" s="67"/>
      <c r="L96" s="67"/>
      <c r="M96" s="69"/>
      <c r="N96" s="68"/>
      <c r="O96" s="68"/>
      <c r="P96" s="68"/>
      <c r="Q96" s="69"/>
      <c r="R96" s="68"/>
      <c r="S96" s="68"/>
      <c r="T96" s="68"/>
      <c r="U96" s="69"/>
      <c r="V96" s="68"/>
      <c r="W96" s="68"/>
      <c r="X96" s="68"/>
      <c r="Y96" s="68"/>
      <c r="Z96" s="68"/>
      <c r="AA96" s="68"/>
      <c r="AB96" s="68"/>
      <c r="AC96" s="68"/>
    </row>
    <row r="97" spans="2:3">
      <c r="B97" s="96" t="s">
        <v>224</v>
      </c>
      <c r="C97" s="76">
        <v>120</v>
      </c>
    </row>
    <row r="98" spans="2:3">
      <c r="B98" s="96" t="s">
        <v>225</v>
      </c>
      <c r="C98" s="76">
        <v>65</v>
      </c>
    </row>
    <row r="99" spans="2:3">
      <c r="B99" s="96" t="s">
        <v>226</v>
      </c>
      <c r="C99" s="76">
        <v>50</v>
      </c>
    </row>
    <row r="100" spans="2:3">
      <c r="B100" s="96" t="s">
        <v>1</v>
      </c>
      <c r="C100" s="76">
        <f>SUM(C96:C99)</f>
        <v>268</v>
      </c>
    </row>
  </sheetData>
  <sortState ref="B2:AC88">
    <sortCondition descending="1" ref="AA2:AA88"/>
    <sortCondition descending="1" ref="AC2:AC88"/>
    <sortCondition ref="C2:C88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0"/>
  <sheetViews>
    <sheetView workbookViewId="0">
      <selection activeCell="A26" sqref="A1:XFD1048576"/>
    </sheetView>
  </sheetViews>
  <sheetFormatPr defaultRowHeight="12.75"/>
  <cols>
    <col min="1" max="1" width="3.5703125" customWidth="1"/>
    <col min="2" max="2" width="17.140625" customWidth="1"/>
    <col min="3" max="3" width="5.28515625" customWidth="1"/>
    <col min="4" max="26" width="4.28515625" customWidth="1"/>
    <col min="27" max="28" width="2.7109375" customWidth="1"/>
    <col min="29" max="29" width="6.28515625" customWidth="1"/>
    <col min="30" max="30" width="2.7109375" customWidth="1"/>
    <col min="31" max="52" width="4.28515625" customWidth="1"/>
    <col min="53" max="53" width="5" customWidth="1"/>
  </cols>
  <sheetData>
    <row r="1" spans="1:53" ht="52.5" thickTop="1" thickBot="1">
      <c r="A1" s="1" t="s">
        <v>89</v>
      </c>
      <c r="B1" s="2" t="s">
        <v>0</v>
      </c>
      <c r="C1" s="2" t="s">
        <v>34</v>
      </c>
      <c r="D1" s="2">
        <v>40995</v>
      </c>
      <c r="E1" s="2">
        <v>41002</v>
      </c>
      <c r="F1" s="2">
        <v>41009</v>
      </c>
      <c r="G1" s="2">
        <v>41016</v>
      </c>
      <c r="H1" s="2">
        <v>41023</v>
      </c>
      <c r="I1" s="2">
        <v>41030</v>
      </c>
      <c r="J1" s="3">
        <v>41037</v>
      </c>
      <c r="K1" s="2">
        <v>41044</v>
      </c>
      <c r="L1" s="3">
        <v>41051</v>
      </c>
      <c r="M1" s="2">
        <v>41058</v>
      </c>
      <c r="N1" s="2">
        <v>41072</v>
      </c>
      <c r="O1" s="2">
        <v>41079</v>
      </c>
      <c r="P1" s="2">
        <v>41086</v>
      </c>
      <c r="Q1" s="2">
        <v>41093</v>
      </c>
      <c r="R1" s="2">
        <v>41100</v>
      </c>
      <c r="S1" s="2">
        <v>41107</v>
      </c>
      <c r="T1" s="2">
        <v>41114</v>
      </c>
      <c r="U1" s="3">
        <v>41121</v>
      </c>
      <c r="V1" s="2">
        <v>41128</v>
      </c>
      <c r="W1" s="2">
        <v>41135</v>
      </c>
      <c r="X1" s="3">
        <v>41142</v>
      </c>
      <c r="Y1" s="2">
        <v>41149</v>
      </c>
      <c r="Z1" s="2">
        <v>41156</v>
      </c>
      <c r="AA1" s="21" t="s">
        <v>1</v>
      </c>
      <c r="AB1" s="25" t="s">
        <v>8</v>
      </c>
      <c r="AC1" s="23" t="s">
        <v>9</v>
      </c>
      <c r="AD1" s="4"/>
      <c r="AE1" s="4"/>
      <c r="AF1" s="4"/>
      <c r="AG1" s="4"/>
      <c r="AH1" s="38"/>
      <c r="AI1" s="38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3" ht="13.5" thickTop="1">
      <c r="A2" s="6">
        <v>1</v>
      </c>
      <c r="B2" s="46" t="s">
        <v>24</v>
      </c>
      <c r="C2" s="47"/>
      <c r="D2" s="88">
        <v>8</v>
      </c>
      <c r="E2" s="47">
        <v>3</v>
      </c>
      <c r="F2" s="47"/>
      <c r="G2" s="47"/>
      <c r="H2" s="47">
        <v>2</v>
      </c>
      <c r="I2" s="47">
        <v>8</v>
      </c>
      <c r="J2" s="49">
        <v>10</v>
      </c>
      <c r="K2" s="47">
        <v>8</v>
      </c>
      <c r="L2" s="49">
        <v>10</v>
      </c>
      <c r="M2" s="47"/>
      <c r="N2" s="47"/>
      <c r="O2" s="47">
        <v>4</v>
      </c>
      <c r="P2" s="47"/>
      <c r="Q2" s="47">
        <v>4</v>
      </c>
      <c r="R2" s="47">
        <v>2</v>
      </c>
      <c r="S2" s="47">
        <v>3</v>
      </c>
      <c r="T2" s="47">
        <v>2</v>
      </c>
      <c r="U2" s="47">
        <v>10</v>
      </c>
      <c r="V2" s="49"/>
      <c r="W2" s="47"/>
      <c r="X2" s="47"/>
      <c r="Y2" s="49"/>
      <c r="Z2" s="47">
        <v>10</v>
      </c>
      <c r="AA2" s="89">
        <f t="shared" ref="AA2:AA33" si="0">SUM(D2:Z2)</f>
        <v>84</v>
      </c>
      <c r="AB2" s="89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14</v>
      </c>
      <c r="AC2" s="90">
        <f t="shared" ref="AC2:AC33" si="2">IF(AB2&gt;0,AA2/AB2,0)</f>
        <v>6</v>
      </c>
      <c r="AD2" s="5"/>
      <c r="AE2" s="37">
        <f t="shared" ref="AE2:AE33" si="3">IF(D2&gt;0,IF(ISBLANK(C2),3,2.5),0)</f>
        <v>3</v>
      </c>
      <c r="AF2" s="37">
        <f t="shared" ref="AF2:AF33" si="4">IF(E2&gt;0,IF(ISBLANK(C2),3,2.5),0)</f>
        <v>3</v>
      </c>
      <c r="AG2" s="37">
        <f t="shared" ref="AG2:AG33" si="5">IF(F2&gt;0,IF(ISBLANK(C2),3,2.5),0)</f>
        <v>0</v>
      </c>
      <c r="AH2" s="37">
        <f t="shared" ref="AH2:AH33" si="6">IF(G2&gt;0,IF(ISBLANK(C2),3,2.5),0)</f>
        <v>0</v>
      </c>
      <c r="AI2" s="37">
        <f t="shared" ref="AI2:AI33" si="7">IF(H2&gt;0,IF(ISBLANK(C2),3,2.5),0)</f>
        <v>3</v>
      </c>
      <c r="AJ2" s="37">
        <f t="shared" ref="AJ2:AJ33" si="8">IF(I2&gt;0,IF(ISBLANK(C2),3,2.5),0)</f>
        <v>3</v>
      </c>
      <c r="AK2" s="37">
        <f>IF(J2&gt;0,IF(ISBLANK(C2),3,2.5),0)</f>
        <v>3</v>
      </c>
      <c r="AL2" s="37">
        <f>IF(K2&gt;0,IF(ISBLANK(C2),3,2.5),0)</f>
        <v>3</v>
      </c>
      <c r="AM2" s="37">
        <f>IF(L2&gt;0,IF(ISBLANK(C2),3,2.5),0)</f>
        <v>3</v>
      </c>
      <c r="AN2" s="37">
        <f t="shared" ref="AN2:AN33" si="9">IF(M2&gt;0,IF(ISBLANK(C2),3,2.5),0)</f>
        <v>0</v>
      </c>
      <c r="AO2" s="37">
        <f t="shared" ref="AO2:AO33" si="10">IF(N2&gt;0,IF(ISBLANK(C2),3,2.5),0)</f>
        <v>0</v>
      </c>
      <c r="AP2" s="37">
        <f t="shared" ref="AP2:AP33" si="11">IF(O2&gt;0,IF(ISBLANK(C2),3,2.5),0)</f>
        <v>3</v>
      </c>
      <c r="AQ2" s="37">
        <f t="shared" ref="AQ2:AQ33" si="12">IF(P2&gt;0,IF(ISBLANK(C2),3,2.5),0)</f>
        <v>0</v>
      </c>
      <c r="AR2" s="37">
        <f t="shared" ref="AR2:AR33" si="13">IF(Q2&gt;0,IF(ISBLANK(C2),3,2.5),0)</f>
        <v>3</v>
      </c>
      <c r="AS2" s="37">
        <f t="shared" ref="AS2:AS33" si="14">IF(R2&gt;0,IF(ISBLANK(C2),3,2.5),0)</f>
        <v>3</v>
      </c>
      <c r="AT2" s="37">
        <f t="shared" ref="AT2:AT20" si="15">IF(S2&gt;0,IF(ISBLANK(R2),3,2.5),0)</f>
        <v>2.5</v>
      </c>
      <c r="AU2" s="37">
        <f t="shared" ref="AU2:AU20" si="16">IF(T2&gt;0,IF(ISBLANK(S2),3,2.5),0)</f>
        <v>2.5</v>
      </c>
      <c r="AV2" s="37">
        <f t="shared" ref="AV2:AV20" si="17">IF(U2&gt;0,IF(ISBLANK(T2),3,2.5),0)</f>
        <v>2.5</v>
      </c>
      <c r="AW2" s="37">
        <f t="shared" ref="AW2:AW20" si="18">IF(V2&gt;0,IF(ISBLANK(U2),3,2.5),0)</f>
        <v>0</v>
      </c>
      <c r="AX2" s="37">
        <f t="shared" ref="AX2:AX20" si="19">IF(W2&gt;0,IF(ISBLANK(V2),3,2.5),0)</f>
        <v>0</v>
      </c>
      <c r="AY2" s="37">
        <f t="shared" ref="AY2:AY20" si="20">IF(X2&gt;0,IF(ISBLANK(W2),3,2.5),0)</f>
        <v>0</v>
      </c>
      <c r="AZ2" s="37">
        <f t="shared" ref="AZ2:AZ20" si="21">IF(Y2&gt;0,IF(ISBLANK(X2),3,2.5),0)</f>
        <v>0</v>
      </c>
      <c r="BA2" s="37">
        <f t="shared" ref="BA2:BA20" si="22">IF(Z2&gt;0,IF(ISBLANK(Y2),3,2.5),0)</f>
        <v>3</v>
      </c>
    </row>
    <row r="3" spans="1:53">
      <c r="A3" s="10">
        <v>2</v>
      </c>
      <c r="B3" s="7" t="s">
        <v>19</v>
      </c>
      <c r="C3" s="8" t="s">
        <v>163</v>
      </c>
      <c r="D3" s="78">
        <v>6</v>
      </c>
      <c r="E3" s="8">
        <v>8</v>
      </c>
      <c r="F3" s="8">
        <v>3</v>
      </c>
      <c r="G3" s="8"/>
      <c r="H3" s="8">
        <v>2</v>
      </c>
      <c r="I3" s="8">
        <v>4</v>
      </c>
      <c r="J3" s="9">
        <v>1</v>
      </c>
      <c r="K3" s="8">
        <v>1</v>
      </c>
      <c r="L3" s="9">
        <v>5</v>
      </c>
      <c r="M3" s="8">
        <v>8</v>
      </c>
      <c r="N3" s="8">
        <v>2</v>
      </c>
      <c r="O3" s="8">
        <v>10</v>
      </c>
      <c r="P3" s="8">
        <v>5</v>
      </c>
      <c r="Q3" s="8"/>
      <c r="R3" s="8"/>
      <c r="S3" s="8"/>
      <c r="T3" s="8">
        <v>4</v>
      </c>
      <c r="U3" s="8">
        <v>6</v>
      </c>
      <c r="V3" s="9">
        <v>4</v>
      </c>
      <c r="W3" s="8">
        <v>5</v>
      </c>
      <c r="X3" s="8">
        <v>5</v>
      </c>
      <c r="Y3" s="9">
        <v>4</v>
      </c>
      <c r="Z3" s="8"/>
      <c r="AA3" s="12">
        <f t="shared" si="0"/>
        <v>83</v>
      </c>
      <c r="AB3" s="22">
        <f t="shared" si="1"/>
        <v>18</v>
      </c>
      <c r="AC3" s="24">
        <f t="shared" si="2"/>
        <v>4.6111111111111107</v>
      </c>
      <c r="AD3" s="5"/>
      <c r="AE3" s="37">
        <f t="shared" si="3"/>
        <v>2.5</v>
      </c>
      <c r="AF3" s="37">
        <f t="shared" si="4"/>
        <v>2.5</v>
      </c>
      <c r="AG3" s="37">
        <f t="shared" si="5"/>
        <v>2.5</v>
      </c>
      <c r="AH3" s="37">
        <f t="shared" si="6"/>
        <v>0</v>
      </c>
      <c r="AI3" s="37">
        <f t="shared" si="7"/>
        <v>2.5</v>
      </c>
      <c r="AJ3" s="37">
        <f t="shared" si="8"/>
        <v>2.5</v>
      </c>
      <c r="AK3" s="37">
        <f t="shared" ref="AK3:AK66" si="23">IF(J3&gt;0,IF(ISBLANK(C3),3,2.5),0)</f>
        <v>2.5</v>
      </c>
      <c r="AL3" s="37">
        <f t="shared" ref="AL3:AL66" si="24">IF(K3&gt;0,IF(ISBLANK(C3),3,2.5),0)</f>
        <v>2.5</v>
      </c>
      <c r="AM3" s="37">
        <f t="shared" ref="AM3:AM66" si="25">IF(L3&gt;0,IF(ISBLANK(C3),3,2.5),0)</f>
        <v>2.5</v>
      </c>
      <c r="AN3" s="37">
        <f t="shared" si="9"/>
        <v>2.5</v>
      </c>
      <c r="AO3" s="37">
        <f t="shared" si="10"/>
        <v>2.5</v>
      </c>
      <c r="AP3" s="37">
        <f t="shared" si="11"/>
        <v>2.5</v>
      </c>
      <c r="AQ3" s="37">
        <f t="shared" si="12"/>
        <v>2.5</v>
      </c>
      <c r="AR3" s="37">
        <f t="shared" si="13"/>
        <v>0</v>
      </c>
      <c r="AS3" s="37">
        <f t="shared" si="14"/>
        <v>0</v>
      </c>
      <c r="AT3" s="37">
        <f t="shared" si="15"/>
        <v>0</v>
      </c>
      <c r="AU3" s="37">
        <f t="shared" si="16"/>
        <v>3</v>
      </c>
      <c r="AV3" s="37">
        <f t="shared" si="17"/>
        <v>2.5</v>
      </c>
      <c r="AW3" s="37">
        <f t="shared" si="18"/>
        <v>2.5</v>
      </c>
      <c r="AX3" s="37">
        <f t="shared" si="19"/>
        <v>2.5</v>
      </c>
      <c r="AY3" s="37">
        <f t="shared" si="20"/>
        <v>2.5</v>
      </c>
      <c r="AZ3" s="37">
        <f t="shared" si="21"/>
        <v>2.5</v>
      </c>
      <c r="BA3" s="37">
        <f t="shared" si="22"/>
        <v>0</v>
      </c>
    </row>
    <row r="4" spans="1:53">
      <c r="A4" s="6">
        <v>3</v>
      </c>
      <c r="B4" s="53" t="s">
        <v>62</v>
      </c>
      <c r="C4" s="8" t="s">
        <v>163</v>
      </c>
      <c r="D4" s="78"/>
      <c r="E4" s="8"/>
      <c r="F4" s="8"/>
      <c r="G4" s="8"/>
      <c r="H4" s="8"/>
      <c r="I4" s="8">
        <v>2</v>
      </c>
      <c r="J4" s="9"/>
      <c r="K4" s="8"/>
      <c r="L4" s="9"/>
      <c r="M4" s="8">
        <v>10</v>
      </c>
      <c r="N4" s="8">
        <v>10</v>
      </c>
      <c r="O4" s="8">
        <v>6</v>
      </c>
      <c r="P4" s="8">
        <v>10</v>
      </c>
      <c r="Q4" s="8">
        <v>5</v>
      </c>
      <c r="R4" s="8"/>
      <c r="S4" s="8"/>
      <c r="T4" s="8"/>
      <c r="U4" s="8"/>
      <c r="V4" s="9"/>
      <c r="W4" s="8"/>
      <c r="X4" s="8">
        <v>10</v>
      </c>
      <c r="Y4" s="9">
        <v>10</v>
      </c>
      <c r="Z4" s="8"/>
      <c r="AA4" s="12">
        <f t="shared" si="0"/>
        <v>63</v>
      </c>
      <c r="AB4" s="22">
        <f t="shared" si="1"/>
        <v>8</v>
      </c>
      <c r="AC4" s="24">
        <f t="shared" si="2"/>
        <v>7.875</v>
      </c>
      <c r="AD4" s="5"/>
      <c r="AE4" s="37">
        <f t="shared" si="3"/>
        <v>0</v>
      </c>
      <c r="AF4" s="37">
        <f t="shared" si="4"/>
        <v>0</v>
      </c>
      <c r="AG4" s="37">
        <f t="shared" si="5"/>
        <v>0</v>
      </c>
      <c r="AH4" s="37">
        <f t="shared" si="6"/>
        <v>0</v>
      </c>
      <c r="AI4" s="37">
        <f t="shared" si="7"/>
        <v>0</v>
      </c>
      <c r="AJ4" s="37">
        <f t="shared" si="8"/>
        <v>2.5</v>
      </c>
      <c r="AK4" s="37">
        <f t="shared" si="23"/>
        <v>0</v>
      </c>
      <c r="AL4" s="37">
        <f t="shared" si="24"/>
        <v>0</v>
      </c>
      <c r="AM4" s="37">
        <f t="shared" si="25"/>
        <v>0</v>
      </c>
      <c r="AN4" s="37">
        <f t="shared" si="9"/>
        <v>2.5</v>
      </c>
      <c r="AO4" s="37">
        <f t="shared" si="10"/>
        <v>2.5</v>
      </c>
      <c r="AP4" s="37">
        <f t="shared" si="11"/>
        <v>2.5</v>
      </c>
      <c r="AQ4" s="37">
        <f t="shared" si="12"/>
        <v>2.5</v>
      </c>
      <c r="AR4" s="37">
        <f t="shared" si="13"/>
        <v>2.5</v>
      </c>
      <c r="AS4" s="37">
        <f t="shared" si="14"/>
        <v>0</v>
      </c>
      <c r="AT4" s="37">
        <f t="shared" si="15"/>
        <v>0</v>
      </c>
      <c r="AU4" s="37">
        <f t="shared" si="16"/>
        <v>0</v>
      </c>
      <c r="AV4" s="37">
        <f t="shared" si="17"/>
        <v>0</v>
      </c>
      <c r="AW4" s="37">
        <f t="shared" si="18"/>
        <v>0</v>
      </c>
      <c r="AX4" s="37">
        <f t="shared" si="19"/>
        <v>0</v>
      </c>
      <c r="AY4" s="37">
        <f t="shared" si="20"/>
        <v>3</v>
      </c>
      <c r="AZ4" s="37">
        <f t="shared" si="21"/>
        <v>2.5</v>
      </c>
      <c r="BA4" s="37">
        <f t="shared" si="22"/>
        <v>0</v>
      </c>
    </row>
    <row r="5" spans="1:53">
      <c r="A5" s="6">
        <v>4</v>
      </c>
      <c r="B5" s="7" t="s">
        <v>43</v>
      </c>
      <c r="C5" s="8"/>
      <c r="D5" s="78"/>
      <c r="E5" s="8"/>
      <c r="F5" s="8"/>
      <c r="G5" s="8"/>
      <c r="H5" s="8">
        <v>8</v>
      </c>
      <c r="I5" s="8">
        <v>6</v>
      </c>
      <c r="J5" s="9"/>
      <c r="K5" s="8">
        <v>10</v>
      </c>
      <c r="L5" s="9"/>
      <c r="M5" s="8"/>
      <c r="N5" s="8">
        <v>2</v>
      </c>
      <c r="O5" s="8">
        <v>8</v>
      </c>
      <c r="P5" s="8"/>
      <c r="Q5" s="8"/>
      <c r="R5" s="8">
        <v>2</v>
      </c>
      <c r="S5" s="8"/>
      <c r="T5" s="8">
        <v>2</v>
      </c>
      <c r="U5" s="8">
        <v>2</v>
      </c>
      <c r="V5" s="9">
        <v>6</v>
      </c>
      <c r="W5" s="8">
        <v>8</v>
      </c>
      <c r="X5" s="8">
        <v>8</v>
      </c>
      <c r="Y5" s="9"/>
      <c r="Z5" s="8"/>
      <c r="AA5" s="12">
        <f t="shared" si="0"/>
        <v>62</v>
      </c>
      <c r="AB5" s="22">
        <f t="shared" si="1"/>
        <v>11</v>
      </c>
      <c r="AC5" s="24">
        <f t="shared" si="2"/>
        <v>5.6363636363636367</v>
      </c>
      <c r="AD5" s="5"/>
      <c r="AE5" s="37">
        <f t="shared" si="3"/>
        <v>0</v>
      </c>
      <c r="AF5" s="37">
        <f t="shared" si="4"/>
        <v>0</v>
      </c>
      <c r="AG5" s="37">
        <f t="shared" si="5"/>
        <v>0</v>
      </c>
      <c r="AH5" s="37">
        <f t="shared" si="6"/>
        <v>0</v>
      </c>
      <c r="AI5" s="37">
        <f t="shared" si="7"/>
        <v>3</v>
      </c>
      <c r="AJ5" s="37">
        <f t="shared" si="8"/>
        <v>3</v>
      </c>
      <c r="AK5" s="37">
        <f t="shared" si="23"/>
        <v>0</v>
      </c>
      <c r="AL5" s="37">
        <f t="shared" si="24"/>
        <v>3</v>
      </c>
      <c r="AM5" s="37">
        <f t="shared" si="25"/>
        <v>0</v>
      </c>
      <c r="AN5" s="37">
        <f t="shared" si="9"/>
        <v>0</v>
      </c>
      <c r="AO5" s="37">
        <f t="shared" si="10"/>
        <v>3</v>
      </c>
      <c r="AP5" s="37">
        <f t="shared" si="11"/>
        <v>3</v>
      </c>
      <c r="AQ5" s="37">
        <f t="shared" si="12"/>
        <v>0</v>
      </c>
      <c r="AR5" s="37">
        <f t="shared" si="13"/>
        <v>0</v>
      </c>
      <c r="AS5" s="37">
        <f t="shared" si="14"/>
        <v>3</v>
      </c>
      <c r="AT5" s="37">
        <f t="shared" si="15"/>
        <v>0</v>
      </c>
      <c r="AU5" s="37">
        <f t="shared" si="16"/>
        <v>3</v>
      </c>
      <c r="AV5" s="37">
        <f t="shared" si="17"/>
        <v>2.5</v>
      </c>
      <c r="AW5" s="37">
        <f t="shared" si="18"/>
        <v>2.5</v>
      </c>
      <c r="AX5" s="37">
        <f t="shared" si="19"/>
        <v>2.5</v>
      </c>
      <c r="AY5" s="37">
        <f t="shared" si="20"/>
        <v>2.5</v>
      </c>
      <c r="AZ5" s="37">
        <f t="shared" si="21"/>
        <v>0</v>
      </c>
      <c r="BA5" s="37">
        <f t="shared" si="22"/>
        <v>0</v>
      </c>
    </row>
    <row r="6" spans="1:53">
      <c r="A6" s="10">
        <v>5</v>
      </c>
      <c r="B6" s="7" t="s">
        <v>102</v>
      </c>
      <c r="C6" s="8"/>
      <c r="D6" s="78">
        <v>3</v>
      </c>
      <c r="E6" s="8">
        <v>2</v>
      </c>
      <c r="F6" s="8"/>
      <c r="G6" s="8"/>
      <c r="H6" s="8"/>
      <c r="I6" s="8">
        <v>5</v>
      </c>
      <c r="J6" s="9"/>
      <c r="K6" s="8"/>
      <c r="L6" s="9">
        <v>3</v>
      </c>
      <c r="M6" s="8">
        <v>5</v>
      </c>
      <c r="N6" s="8">
        <v>2</v>
      </c>
      <c r="O6" s="8"/>
      <c r="P6" s="8">
        <v>2</v>
      </c>
      <c r="Q6" s="8">
        <v>2</v>
      </c>
      <c r="R6" s="8"/>
      <c r="S6" s="8">
        <v>2</v>
      </c>
      <c r="T6" s="8">
        <v>2</v>
      </c>
      <c r="U6" s="8"/>
      <c r="V6" s="9"/>
      <c r="W6" s="8">
        <v>6</v>
      </c>
      <c r="X6" s="8">
        <v>6</v>
      </c>
      <c r="Y6" s="9">
        <v>8</v>
      </c>
      <c r="Z6" s="8">
        <v>8</v>
      </c>
      <c r="AA6" s="12">
        <f t="shared" si="0"/>
        <v>56</v>
      </c>
      <c r="AB6" s="22">
        <f t="shared" si="1"/>
        <v>14</v>
      </c>
      <c r="AC6" s="24">
        <f t="shared" si="2"/>
        <v>4</v>
      </c>
      <c r="AD6" s="5"/>
      <c r="AE6" s="37">
        <f t="shared" si="3"/>
        <v>3</v>
      </c>
      <c r="AF6" s="37">
        <f t="shared" si="4"/>
        <v>3</v>
      </c>
      <c r="AG6" s="37">
        <f t="shared" si="5"/>
        <v>0</v>
      </c>
      <c r="AH6" s="37">
        <f t="shared" si="6"/>
        <v>0</v>
      </c>
      <c r="AI6" s="37">
        <f t="shared" si="7"/>
        <v>0</v>
      </c>
      <c r="AJ6" s="37">
        <f t="shared" si="8"/>
        <v>3</v>
      </c>
      <c r="AK6" s="37">
        <f t="shared" si="23"/>
        <v>0</v>
      </c>
      <c r="AL6" s="37">
        <f t="shared" si="24"/>
        <v>0</v>
      </c>
      <c r="AM6" s="37">
        <f t="shared" si="25"/>
        <v>3</v>
      </c>
      <c r="AN6" s="37">
        <f t="shared" si="9"/>
        <v>3</v>
      </c>
      <c r="AO6" s="37">
        <f t="shared" si="10"/>
        <v>3</v>
      </c>
      <c r="AP6" s="37">
        <f t="shared" si="11"/>
        <v>0</v>
      </c>
      <c r="AQ6" s="37">
        <f t="shared" si="12"/>
        <v>3</v>
      </c>
      <c r="AR6" s="37">
        <f t="shared" si="13"/>
        <v>3</v>
      </c>
      <c r="AS6" s="37">
        <f t="shared" si="14"/>
        <v>0</v>
      </c>
      <c r="AT6" s="37">
        <f t="shared" si="15"/>
        <v>3</v>
      </c>
      <c r="AU6" s="37">
        <f t="shared" si="16"/>
        <v>2.5</v>
      </c>
      <c r="AV6" s="37">
        <f t="shared" si="17"/>
        <v>0</v>
      </c>
      <c r="AW6" s="37">
        <f t="shared" si="18"/>
        <v>0</v>
      </c>
      <c r="AX6" s="37">
        <f t="shared" si="19"/>
        <v>3</v>
      </c>
      <c r="AY6" s="37">
        <f t="shared" si="20"/>
        <v>2.5</v>
      </c>
      <c r="AZ6" s="37">
        <f t="shared" si="21"/>
        <v>2.5</v>
      </c>
      <c r="BA6" s="37">
        <f t="shared" si="22"/>
        <v>2.5</v>
      </c>
    </row>
    <row r="7" spans="1:53">
      <c r="A7" s="10">
        <v>6</v>
      </c>
      <c r="B7" s="7" t="s">
        <v>169</v>
      </c>
      <c r="C7" s="8" t="s">
        <v>39</v>
      </c>
      <c r="D7" s="78"/>
      <c r="E7" s="8"/>
      <c r="F7" s="8"/>
      <c r="G7" s="8"/>
      <c r="H7" s="8"/>
      <c r="I7" s="8"/>
      <c r="J7" s="9">
        <v>5</v>
      </c>
      <c r="K7" s="8"/>
      <c r="L7" s="9">
        <v>2</v>
      </c>
      <c r="M7" s="8">
        <v>6</v>
      </c>
      <c r="N7" s="8">
        <v>2</v>
      </c>
      <c r="O7" s="8">
        <v>5</v>
      </c>
      <c r="P7" s="8">
        <v>6</v>
      </c>
      <c r="Q7" s="8">
        <v>6</v>
      </c>
      <c r="R7" s="8"/>
      <c r="S7" s="8"/>
      <c r="T7" s="8">
        <v>8</v>
      </c>
      <c r="U7" s="8">
        <v>2</v>
      </c>
      <c r="V7" s="9">
        <v>10</v>
      </c>
      <c r="W7" s="8"/>
      <c r="X7" s="8"/>
      <c r="Y7" s="9"/>
      <c r="Z7" s="8"/>
      <c r="AA7" s="12">
        <f t="shared" si="0"/>
        <v>52</v>
      </c>
      <c r="AB7" s="22">
        <f t="shared" si="1"/>
        <v>10</v>
      </c>
      <c r="AC7" s="24">
        <f t="shared" si="2"/>
        <v>5.2</v>
      </c>
      <c r="AD7" s="5"/>
      <c r="AE7" s="37">
        <f t="shared" si="3"/>
        <v>0</v>
      </c>
      <c r="AF7" s="37">
        <f t="shared" si="4"/>
        <v>0</v>
      </c>
      <c r="AG7" s="37">
        <f t="shared" si="5"/>
        <v>0</v>
      </c>
      <c r="AH7" s="37">
        <f t="shared" si="6"/>
        <v>0</v>
      </c>
      <c r="AI7" s="37">
        <f t="shared" si="7"/>
        <v>0</v>
      </c>
      <c r="AJ7" s="37">
        <f t="shared" si="8"/>
        <v>0</v>
      </c>
      <c r="AK7" s="37">
        <f t="shared" si="23"/>
        <v>2.5</v>
      </c>
      <c r="AL7" s="37">
        <f t="shared" si="24"/>
        <v>0</v>
      </c>
      <c r="AM7" s="37">
        <f t="shared" si="25"/>
        <v>2.5</v>
      </c>
      <c r="AN7" s="37">
        <f t="shared" si="9"/>
        <v>2.5</v>
      </c>
      <c r="AO7" s="37">
        <f t="shared" si="10"/>
        <v>2.5</v>
      </c>
      <c r="AP7" s="37">
        <f t="shared" si="11"/>
        <v>2.5</v>
      </c>
      <c r="AQ7" s="37">
        <f t="shared" si="12"/>
        <v>2.5</v>
      </c>
      <c r="AR7" s="37">
        <f t="shared" si="13"/>
        <v>2.5</v>
      </c>
      <c r="AS7" s="37">
        <f t="shared" si="14"/>
        <v>0</v>
      </c>
      <c r="AT7" s="37">
        <f t="shared" si="15"/>
        <v>0</v>
      </c>
      <c r="AU7" s="37">
        <f t="shared" si="16"/>
        <v>3</v>
      </c>
      <c r="AV7" s="37">
        <f t="shared" si="17"/>
        <v>2.5</v>
      </c>
      <c r="AW7" s="37">
        <f t="shared" si="18"/>
        <v>2.5</v>
      </c>
      <c r="AX7" s="37">
        <f t="shared" si="19"/>
        <v>0</v>
      </c>
      <c r="AY7" s="37">
        <f t="shared" si="20"/>
        <v>0</v>
      </c>
      <c r="AZ7" s="37">
        <f t="shared" si="21"/>
        <v>0</v>
      </c>
      <c r="BA7" s="37">
        <f t="shared" si="22"/>
        <v>0</v>
      </c>
    </row>
    <row r="8" spans="1:53">
      <c r="A8" s="10">
        <v>7</v>
      </c>
      <c r="B8" s="70" t="s">
        <v>15</v>
      </c>
      <c r="C8" s="12" t="s">
        <v>163</v>
      </c>
      <c r="D8" s="79">
        <v>2</v>
      </c>
      <c r="E8" s="12"/>
      <c r="F8" s="12"/>
      <c r="G8" s="12"/>
      <c r="H8" s="12"/>
      <c r="I8" s="12"/>
      <c r="J8" s="13"/>
      <c r="K8" s="12">
        <v>6</v>
      </c>
      <c r="L8" s="13">
        <v>2</v>
      </c>
      <c r="M8" s="12"/>
      <c r="N8" s="12">
        <v>6</v>
      </c>
      <c r="O8" s="12"/>
      <c r="P8" s="12"/>
      <c r="Q8" s="12">
        <v>10</v>
      </c>
      <c r="R8" s="12">
        <v>10</v>
      </c>
      <c r="S8" s="12">
        <v>5</v>
      </c>
      <c r="T8" s="12">
        <v>5</v>
      </c>
      <c r="U8" s="12"/>
      <c r="V8" s="13"/>
      <c r="W8" s="12"/>
      <c r="X8" s="12">
        <v>4</v>
      </c>
      <c r="Y8" s="13"/>
      <c r="Z8" s="20">
        <v>2</v>
      </c>
      <c r="AA8" s="12">
        <f t="shared" si="0"/>
        <v>52</v>
      </c>
      <c r="AB8" s="22">
        <f t="shared" si="1"/>
        <v>10</v>
      </c>
      <c r="AC8" s="24">
        <f t="shared" si="2"/>
        <v>5.2</v>
      </c>
      <c r="AD8" s="5"/>
      <c r="AE8" s="37">
        <f t="shared" si="3"/>
        <v>2.5</v>
      </c>
      <c r="AF8" s="37">
        <f t="shared" si="4"/>
        <v>0</v>
      </c>
      <c r="AG8" s="37">
        <f t="shared" si="5"/>
        <v>0</v>
      </c>
      <c r="AH8" s="37">
        <f t="shared" si="6"/>
        <v>0</v>
      </c>
      <c r="AI8" s="37">
        <f t="shared" si="7"/>
        <v>0</v>
      </c>
      <c r="AJ8" s="37">
        <f t="shared" si="8"/>
        <v>0</v>
      </c>
      <c r="AK8" s="37">
        <f t="shared" si="23"/>
        <v>0</v>
      </c>
      <c r="AL8" s="37">
        <f t="shared" si="24"/>
        <v>2.5</v>
      </c>
      <c r="AM8" s="37">
        <f t="shared" si="25"/>
        <v>2.5</v>
      </c>
      <c r="AN8" s="37">
        <f t="shared" si="9"/>
        <v>0</v>
      </c>
      <c r="AO8" s="37">
        <f t="shared" si="10"/>
        <v>2.5</v>
      </c>
      <c r="AP8" s="37">
        <f t="shared" si="11"/>
        <v>0</v>
      </c>
      <c r="AQ8" s="37">
        <f t="shared" si="12"/>
        <v>0</v>
      </c>
      <c r="AR8" s="37">
        <f t="shared" si="13"/>
        <v>2.5</v>
      </c>
      <c r="AS8" s="37">
        <f t="shared" si="14"/>
        <v>2.5</v>
      </c>
      <c r="AT8" s="37">
        <f t="shared" si="15"/>
        <v>2.5</v>
      </c>
      <c r="AU8" s="37">
        <f t="shared" si="16"/>
        <v>2.5</v>
      </c>
      <c r="AV8" s="37">
        <f t="shared" si="17"/>
        <v>0</v>
      </c>
      <c r="AW8" s="37">
        <f t="shared" si="18"/>
        <v>0</v>
      </c>
      <c r="AX8" s="37">
        <f t="shared" si="19"/>
        <v>0</v>
      </c>
      <c r="AY8" s="37">
        <f t="shared" si="20"/>
        <v>3</v>
      </c>
      <c r="AZ8" s="37">
        <f t="shared" si="21"/>
        <v>0</v>
      </c>
      <c r="BA8" s="37">
        <f t="shared" si="22"/>
        <v>3</v>
      </c>
    </row>
    <row r="9" spans="1:53">
      <c r="A9" s="6">
        <v>8</v>
      </c>
      <c r="B9" s="11" t="s">
        <v>121</v>
      </c>
      <c r="C9" s="12" t="s">
        <v>163</v>
      </c>
      <c r="D9" s="79">
        <v>2</v>
      </c>
      <c r="E9" s="12">
        <v>6</v>
      </c>
      <c r="F9" s="12">
        <v>1</v>
      </c>
      <c r="G9" s="12"/>
      <c r="H9" s="12">
        <v>5</v>
      </c>
      <c r="I9" s="12"/>
      <c r="J9" s="13">
        <v>2</v>
      </c>
      <c r="K9" s="12">
        <v>2</v>
      </c>
      <c r="L9" s="13">
        <v>2</v>
      </c>
      <c r="M9" s="12">
        <v>2</v>
      </c>
      <c r="N9" s="12">
        <v>2</v>
      </c>
      <c r="O9" s="12">
        <v>2</v>
      </c>
      <c r="P9" s="12">
        <v>2</v>
      </c>
      <c r="Q9" s="12">
        <v>8</v>
      </c>
      <c r="R9" s="12">
        <v>2</v>
      </c>
      <c r="S9" s="12">
        <v>2</v>
      </c>
      <c r="T9" s="12">
        <v>2</v>
      </c>
      <c r="U9" s="12"/>
      <c r="V9" s="13"/>
      <c r="W9" s="12"/>
      <c r="X9" s="12">
        <v>2</v>
      </c>
      <c r="Y9" s="13">
        <v>3</v>
      </c>
      <c r="Z9" s="12">
        <v>2</v>
      </c>
      <c r="AA9" s="12">
        <f t="shared" si="0"/>
        <v>49</v>
      </c>
      <c r="AB9" s="22">
        <f t="shared" si="1"/>
        <v>18</v>
      </c>
      <c r="AC9" s="24">
        <f t="shared" si="2"/>
        <v>2.7222222222222223</v>
      </c>
      <c r="AD9" s="5"/>
      <c r="AE9" s="37">
        <f t="shared" si="3"/>
        <v>2.5</v>
      </c>
      <c r="AF9" s="37">
        <f t="shared" si="4"/>
        <v>2.5</v>
      </c>
      <c r="AG9" s="37">
        <f t="shared" si="5"/>
        <v>2.5</v>
      </c>
      <c r="AH9" s="37">
        <f t="shared" si="6"/>
        <v>0</v>
      </c>
      <c r="AI9" s="37">
        <f t="shared" si="7"/>
        <v>2.5</v>
      </c>
      <c r="AJ9" s="37">
        <f t="shared" si="8"/>
        <v>0</v>
      </c>
      <c r="AK9" s="37">
        <f t="shared" si="23"/>
        <v>2.5</v>
      </c>
      <c r="AL9" s="37">
        <f t="shared" si="24"/>
        <v>2.5</v>
      </c>
      <c r="AM9" s="37">
        <f t="shared" si="25"/>
        <v>2.5</v>
      </c>
      <c r="AN9" s="37">
        <f t="shared" si="9"/>
        <v>2.5</v>
      </c>
      <c r="AO9" s="37">
        <f t="shared" si="10"/>
        <v>2.5</v>
      </c>
      <c r="AP9" s="37">
        <f t="shared" si="11"/>
        <v>2.5</v>
      </c>
      <c r="AQ9" s="37">
        <f t="shared" si="12"/>
        <v>2.5</v>
      </c>
      <c r="AR9" s="37">
        <f t="shared" si="13"/>
        <v>2.5</v>
      </c>
      <c r="AS9" s="37">
        <f t="shared" si="14"/>
        <v>2.5</v>
      </c>
      <c r="AT9" s="37">
        <f t="shared" si="15"/>
        <v>2.5</v>
      </c>
      <c r="AU9" s="37">
        <f t="shared" si="16"/>
        <v>2.5</v>
      </c>
      <c r="AV9" s="37">
        <f t="shared" si="17"/>
        <v>0</v>
      </c>
      <c r="AW9" s="37">
        <f t="shared" si="18"/>
        <v>0</v>
      </c>
      <c r="AX9" s="37">
        <f t="shared" si="19"/>
        <v>0</v>
      </c>
      <c r="AY9" s="37">
        <f t="shared" si="20"/>
        <v>3</v>
      </c>
      <c r="AZ9" s="37">
        <f t="shared" si="21"/>
        <v>2.5</v>
      </c>
      <c r="BA9" s="37">
        <f t="shared" si="22"/>
        <v>2.5</v>
      </c>
    </row>
    <row r="10" spans="1:53">
      <c r="A10" s="6">
        <v>9</v>
      </c>
      <c r="B10" s="11" t="s">
        <v>21</v>
      </c>
      <c r="C10" s="12"/>
      <c r="D10" s="79">
        <v>4</v>
      </c>
      <c r="E10" s="12">
        <v>2</v>
      </c>
      <c r="F10" s="12">
        <v>10</v>
      </c>
      <c r="G10" s="12"/>
      <c r="H10" s="12">
        <v>4</v>
      </c>
      <c r="I10" s="12">
        <v>3</v>
      </c>
      <c r="J10" s="13">
        <v>1</v>
      </c>
      <c r="K10" s="12">
        <v>4</v>
      </c>
      <c r="L10" s="13">
        <v>2</v>
      </c>
      <c r="M10" s="12"/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1</v>
      </c>
      <c r="V10" s="13"/>
      <c r="W10" s="12"/>
      <c r="X10" s="12"/>
      <c r="Y10" s="13"/>
      <c r="Z10" s="12">
        <v>2</v>
      </c>
      <c r="AA10" s="12">
        <f t="shared" si="0"/>
        <v>47</v>
      </c>
      <c r="AB10" s="22">
        <f t="shared" si="1"/>
        <v>17</v>
      </c>
      <c r="AC10" s="24">
        <f t="shared" si="2"/>
        <v>2.7647058823529411</v>
      </c>
      <c r="AD10" s="5"/>
      <c r="AE10" s="37">
        <f t="shared" si="3"/>
        <v>3</v>
      </c>
      <c r="AF10" s="37">
        <f t="shared" si="4"/>
        <v>3</v>
      </c>
      <c r="AG10" s="37">
        <f t="shared" si="5"/>
        <v>3</v>
      </c>
      <c r="AH10" s="37">
        <f t="shared" si="6"/>
        <v>0</v>
      </c>
      <c r="AI10" s="37">
        <f t="shared" si="7"/>
        <v>3</v>
      </c>
      <c r="AJ10" s="37">
        <f t="shared" si="8"/>
        <v>3</v>
      </c>
      <c r="AK10" s="37">
        <f t="shared" si="23"/>
        <v>3</v>
      </c>
      <c r="AL10" s="37">
        <f t="shared" si="24"/>
        <v>3</v>
      </c>
      <c r="AM10" s="37">
        <f t="shared" si="25"/>
        <v>3</v>
      </c>
      <c r="AN10" s="37">
        <f t="shared" si="9"/>
        <v>0</v>
      </c>
      <c r="AO10" s="37">
        <f t="shared" si="10"/>
        <v>3</v>
      </c>
      <c r="AP10" s="37">
        <f t="shared" si="11"/>
        <v>3</v>
      </c>
      <c r="AQ10" s="37">
        <f t="shared" si="12"/>
        <v>3</v>
      </c>
      <c r="AR10" s="37">
        <f t="shared" si="13"/>
        <v>3</v>
      </c>
      <c r="AS10" s="37">
        <f t="shared" si="14"/>
        <v>3</v>
      </c>
      <c r="AT10" s="37">
        <f t="shared" si="15"/>
        <v>2.5</v>
      </c>
      <c r="AU10" s="37">
        <f t="shared" si="16"/>
        <v>2.5</v>
      </c>
      <c r="AV10" s="37">
        <f t="shared" si="17"/>
        <v>2.5</v>
      </c>
      <c r="AW10" s="37">
        <f t="shared" si="18"/>
        <v>0</v>
      </c>
      <c r="AX10" s="37">
        <f t="shared" si="19"/>
        <v>0</v>
      </c>
      <c r="AY10" s="37">
        <f t="shared" si="20"/>
        <v>0</v>
      </c>
      <c r="AZ10" s="37">
        <f t="shared" si="21"/>
        <v>0</v>
      </c>
      <c r="BA10" s="37">
        <f t="shared" si="22"/>
        <v>3</v>
      </c>
    </row>
    <row r="11" spans="1:53">
      <c r="A11" s="29">
        <v>10</v>
      </c>
      <c r="B11" s="11" t="s">
        <v>17</v>
      </c>
      <c r="C11" s="31" t="s">
        <v>39</v>
      </c>
      <c r="D11" s="79">
        <v>2</v>
      </c>
      <c r="E11" s="12"/>
      <c r="F11" s="12">
        <v>2</v>
      </c>
      <c r="G11" s="12"/>
      <c r="H11" s="12">
        <v>2</v>
      </c>
      <c r="I11" s="12"/>
      <c r="J11" s="13">
        <v>1</v>
      </c>
      <c r="K11" s="12">
        <v>5</v>
      </c>
      <c r="L11" s="13">
        <v>2</v>
      </c>
      <c r="M11" s="12">
        <v>2</v>
      </c>
      <c r="N11" s="12">
        <v>2</v>
      </c>
      <c r="O11" s="12">
        <v>2</v>
      </c>
      <c r="P11" s="12">
        <v>2</v>
      </c>
      <c r="Q11" s="12">
        <v>2</v>
      </c>
      <c r="R11" s="12"/>
      <c r="S11" s="12">
        <v>2</v>
      </c>
      <c r="T11" s="12"/>
      <c r="U11" s="12">
        <v>2</v>
      </c>
      <c r="V11" s="13"/>
      <c r="W11" s="12">
        <v>3</v>
      </c>
      <c r="X11" s="12">
        <v>2</v>
      </c>
      <c r="Y11" s="13">
        <v>5</v>
      </c>
      <c r="Z11" s="12">
        <v>4</v>
      </c>
      <c r="AA11" s="12">
        <f t="shared" si="0"/>
        <v>42</v>
      </c>
      <c r="AB11" s="22">
        <f t="shared" si="1"/>
        <v>17</v>
      </c>
      <c r="AC11" s="24">
        <f t="shared" si="2"/>
        <v>2.4705882352941178</v>
      </c>
      <c r="AD11" s="5"/>
      <c r="AE11" s="37">
        <f t="shared" si="3"/>
        <v>2.5</v>
      </c>
      <c r="AF11" s="37">
        <f t="shared" si="4"/>
        <v>0</v>
      </c>
      <c r="AG11" s="37">
        <f t="shared" si="5"/>
        <v>2.5</v>
      </c>
      <c r="AH11" s="37">
        <f t="shared" si="6"/>
        <v>0</v>
      </c>
      <c r="AI11" s="37">
        <f t="shared" si="7"/>
        <v>2.5</v>
      </c>
      <c r="AJ11" s="37">
        <f t="shared" si="8"/>
        <v>0</v>
      </c>
      <c r="AK11" s="37">
        <f t="shared" si="23"/>
        <v>2.5</v>
      </c>
      <c r="AL11" s="37">
        <f t="shared" si="24"/>
        <v>2.5</v>
      </c>
      <c r="AM11" s="37">
        <f t="shared" si="25"/>
        <v>2.5</v>
      </c>
      <c r="AN11" s="37">
        <f t="shared" si="9"/>
        <v>2.5</v>
      </c>
      <c r="AO11" s="37">
        <f t="shared" si="10"/>
        <v>2.5</v>
      </c>
      <c r="AP11" s="37">
        <f t="shared" si="11"/>
        <v>2.5</v>
      </c>
      <c r="AQ11" s="37">
        <f t="shared" si="12"/>
        <v>2.5</v>
      </c>
      <c r="AR11" s="37">
        <f t="shared" si="13"/>
        <v>2.5</v>
      </c>
      <c r="AS11" s="37">
        <f t="shared" si="14"/>
        <v>0</v>
      </c>
      <c r="AT11" s="37">
        <f t="shared" si="15"/>
        <v>3</v>
      </c>
      <c r="AU11" s="37">
        <f t="shared" si="16"/>
        <v>0</v>
      </c>
      <c r="AV11" s="37">
        <f t="shared" si="17"/>
        <v>3</v>
      </c>
      <c r="AW11" s="37">
        <f t="shared" si="18"/>
        <v>0</v>
      </c>
      <c r="AX11" s="37">
        <f t="shared" si="19"/>
        <v>3</v>
      </c>
      <c r="AY11" s="37">
        <f t="shared" si="20"/>
        <v>2.5</v>
      </c>
      <c r="AZ11" s="37">
        <f t="shared" si="21"/>
        <v>2.5</v>
      </c>
      <c r="BA11" s="37">
        <f t="shared" si="22"/>
        <v>2.5</v>
      </c>
    </row>
    <row r="12" spans="1:53">
      <c r="A12" s="29">
        <v>11</v>
      </c>
      <c r="B12" s="11" t="s">
        <v>74</v>
      </c>
      <c r="C12" s="31" t="s">
        <v>163</v>
      </c>
      <c r="D12" s="79"/>
      <c r="E12" s="12"/>
      <c r="F12" s="12">
        <v>6</v>
      </c>
      <c r="G12" s="12"/>
      <c r="H12" s="12">
        <v>2</v>
      </c>
      <c r="I12" s="12">
        <v>10</v>
      </c>
      <c r="J12" s="12"/>
      <c r="K12" s="12"/>
      <c r="L12" s="12"/>
      <c r="M12" s="12">
        <v>4</v>
      </c>
      <c r="N12" s="12">
        <v>3</v>
      </c>
      <c r="O12" s="12"/>
      <c r="P12" s="12"/>
      <c r="Q12" s="12"/>
      <c r="R12" s="12">
        <v>5</v>
      </c>
      <c r="S12" s="12">
        <v>4</v>
      </c>
      <c r="T12" s="12"/>
      <c r="U12" s="12"/>
      <c r="V12" s="12"/>
      <c r="W12" s="12"/>
      <c r="X12" s="12">
        <v>2</v>
      </c>
      <c r="Y12" s="12"/>
      <c r="Z12" s="12">
        <v>5</v>
      </c>
      <c r="AA12" s="12">
        <f t="shared" si="0"/>
        <v>41</v>
      </c>
      <c r="AB12" s="22">
        <f t="shared" si="1"/>
        <v>9</v>
      </c>
      <c r="AC12" s="24">
        <f t="shared" si="2"/>
        <v>4.5555555555555554</v>
      </c>
      <c r="AD12" s="5"/>
      <c r="AE12" s="37">
        <f t="shared" si="3"/>
        <v>0</v>
      </c>
      <c r="AF12" s="37">
        <f t="shared" si="4"/>
        <v>0</v>
      </c>
      <c r="AG12" s="37">
        <f t="shared" si="5"/>
        <v>2.5</v>
      </c>
      <c r="AH12" s="37">
        <f t="shared" si="6"/>
        <v>0</v>
      </c>
      <c r="AI12" s="37">
        <f t="shared" si="7"/>
        <v>2.5</v>
      </c>
      <c r="AJ12" s="37">
        <f t="shared" si="8"/>
        <v>2.5</v>
      </c>
      <c r="AK12" s="37">
        <f t="shared" si="23"/>
        <v>0</v>
      </c>
      <c r="AL12" s="37">
        <f t="shared" si="24"/>
        <v>0</v>
      </c>
      <c r="AM12" s="37">
        <f t="shared" si="25"/>
        <v>0</v>
      </c>
      <c r="AN12" s="37">
        <f t="shared" si="9"/>
        <v>2.5</v>
      </c>
      <c r="AO12" s="37">
        <f t="shared" si="10"/>
        <v>2.5</v>
      </c>
      <c r="AP12" s="37">
        <f t="shared" si="11"/>
        <v>0</v>
      </c>
      <c r="AQ12" s="37">
        <f t="shared" si="12"/>
        <v>0</v>
      </c>
      <c r="AR12" s="37">
        <f t="shared" si="13"/>
        <v>0</v>
      </c>
      <c r="AS12" s="37">
        <f t="shared" si="14"/>
        <v>2.5</v>
      </c>
      <c r="AT12" s="37">
        <f t="shared" si="15"/>
        <v>2.5</v>
      </c>
      <c r="AU12" s="37">
        <f t="shared" si="16"/>
        <v>0</v>
      </c>
      <c r="AV12" s="37">
        <f t="shared" si="17"/>
        <v>0</v>
      </c>
      <c r="AW12" s="37">
        <f t="shared" si="18"/>
        <v>0</v>
      </c>
      <c r="AX12" s="37">
        <f t="shared" si="19"/>
        <v>0</v>
      </c>
      <c r="AY12" s="37">
        <f t="shared" si="20"/>
        <v>3</v>
      </c>
      <c r="AZ12" s="37">
        <f t="shared" si="21"/>
        <v>0</v>
      </c>
      <c r="BA12" s="37">
        <f t="shared" si="22"/>
        <v>3</v>
      </c>
    </row>
    <row r="13" spans="1:53">
      <c r="A13" s="29">
        <v>12</v>
      </c>
      <c r="B13" s="11" t="s">
        <v>77</v>
      </c>
      <c r="C13" s="31" t="s">
        <v>163</v>
      </c>
      <c r="D13" s="79"/>
      <c r="E13" s="12"/>
      <c r="F13" s="12"/>
      <c r="G13" s="12"/>
      <c r="H13" s="12"/>
      <c r="I13" s="12"/>
      <c r="J13" s="12"/>
      <c r="K13" s="12"/>
      <c r="L13" s="12">
        <v>8</v>
      </c>
      <c r="M13" s="12"/>
      <c r="N13" s="12"/>
      <c r="O13" s="12">
        <v>2</v>
      </c>
      <c r="P13" s="12"/>
      <c r="Q13" s="12"/>
      <c r="R13" s="12"/>
      <c r="S13" s="12"/>
      <c r="T13" s="12">
        <v>6</v>
      </c>
      <c r="U13" s="12">
        <v>5</v>
      </c>
      <c r="V13" s="12">
        <v>8</v>
      </c>
      <c r="W13" s="12">
        <v>10</v>
      </c>
      <c r="X13" s="12"/>
      <c r="Y13" s="12"/>
      <c r="Z13" s="12"/>
      <c r="AA13" s="12">
        <f t="shared" si="0"/>
        <v>39</v>
      </c>
      <c r="AB13" s="22">
        <f t="shared" si="1"/>
        <v>6</v>
      </c>
      <c r="AC13" s="24">
        <f t="shared" si="2"/>
        <v>6.5</v>
      </c>
      <c r="AD13" s="5"/>
      <c r="AE13" s="37">
        <f t="shared" si="3"/>
        <v>0</v>
      </c>
      <c r="AF13" s="37">
        <f t="shared" si="4"/>
        <v>0</v>
      </c>
      <c r="AG13" s="37">
        <f t="shared" si="5"/>
        <v>0</v>
      </c>
      <c r="AH13" s="37">
        <f t="shared" si="6"/>
        <v>0</v>
      </c>
      <c r="AI13" s="37">
        <f t="shared" si="7"/>
        <v>0</v>
      </c>
      <c r="AJ13" s="37">
        <f t="shared" si="8"/>
        <v>0</v>
      </c>
      <c r="AK13" s="37">
        <f t="shared" si="23"/>
        <v>0</v>
      </c>
      <c r="AL13" s="37">
        <f t="shared" si="24"/>
        <v>0</v>
      </c>
      <c r="AM13" s="37">
        <f t="shared" si="25"/>
        <v>2.5</v>
      </c>
      <c r="AN13" s="37">
        <f t="shared" si="9"/>
        <v>0</v>
      </c>
      <c r="AO13" s="37">
        <f t="shared" si="10"/>
        <v>0</v>
      </c>
      <c r="AP13" s="37">
        <f t="shared" si="11"/>
        <v>2.5</v>
      </c>
      <c r="AQ13" s="37">
        <f t="shared" si="12"/>
        <v>0</v>
      </c>
      <c r="AR13" s="37">
        <f t="shared" si="13"/>
        <v>0</v>
      </c>
      <c r="AS13" s="37">
        <f t="shared" si="14"/>
        <v>0</v>
      </c>
      <c r="AT13" s="37">
        <f t="shared" si="15"/>
        <v>0</v>
      </c>
      <c r="AU13" s="37">
        <f t="shared" si="16"/>
        <v>3</v>
      </c>
      <c r="AV13" s="37">
        <f t="shared" si="17"/>
        <v>2.5</v>
      </c>
      <c r="AW13" s="37">
        <f t="shared" si="18"/>
        <v>2.5</v>
      </c>
      <c r="AX13" s="37">
        <f t="shared" si="19"/>
        <v>2.5</v>
      </c>
      <c r="AY13" s="37">
        <f t="shared" si="20"/>
        <v>0</v>
      </c>
      <c r="AZ13" s="37">
        <f t="shared" si="21"/>
        <v>0</v>
      </c>
      <c r="BA13" s="37">
        <f t="shared" si="22"/>
        <v>0</v>
      </c>
    </row>
    <row r="14" spans="1:53">
      <c r="A14" s="29">
        <v>13</v>
      </c>
      <c r="B14" s="91" t="s">
        <v>57</v>
      </c>
      <c r="C14" s="31" t="s">
        <v>163</v>
      </c>
      <c r="D14" s="79">
        <v>2</v>
      </c>
      <c r="E14" s="12">
        <v>2</v>
      </c>
      <c r="F14" s="12">
        <v>4</v>
      </c>
      <c r="G14" s="12"/>
      <c r="H14" s="12">
        <v>2</v>
      </c>
      <c r="I14" s="12"/>
      <c r="J14" s="13">
        <v>1</v>
      </c>
      <c r="K14" s="12"/>
      <c r="L14" s="13">
        <v>6</v>
      </c>
      <c r="M14" s="12">
        <v>2</v>
      </c>
      <c r="N14" s="12">
        <v>5</v>
      </c>
      <c r="O14" s="12">
        <v>2</v>
      </c>
      <c r="P14" s="12">
        <v>4</v>
      </c>
      <c r="Q14" s="12"/>
      <c r="R14" s="12"/>
      <c r="S14" s="12">
        <v>2</v>
      </c>
      <c r="T14" s="12"/>
      <c r="U14" s="12"/>
      <c r="V14" s="13">
        <v>2</v>
      </c>
      <c r="W14" s="12"/>
      <c r="X14" s="12"/>
      <c r="Y14" s="13"/>
      <c r="Z14" s="12"/>
      <c r="AA14" s="12">
        <f t="shared" si="0"/>
        <v>34</v>
      </c>
      <c r="AB14" s="22">
        <f t="shared" si="1"/>
        <v>12</v>
      </c>
      <c r="AC14" s="24">
        <f t="shared" si="2"/>
        <v>2.8333333333333335</v>
      </c>
      <c r="AD14" s="5"/>
      <c r="AE14" s="37">
        <f t="shared" si="3"/>
        <v>2.5</v>
      </c>
      <c r="AF14" s="37">
        <f t="shared" si="4"/>
        <v>2.5</v>
      </c>
      <c r="AG14" s="37">
        <f t="shared" si="5"/>
        <v>2.5</v>
      </c>
      <c r="AH14" s="37">
        <f t="shared" si="6"/>
        <v>0</v>
      </c>
      <c r="AI14" s="37">
        <f t="shared" si="7"/>
        <v>2.5</v>
      </c>
      <c r="AJ14" s="37">
        <f t="shared" si="8"/>
        <v>0</v>
      </c>
      <c r="AK14" s="37">
        <f t="shared" si="23"/>
        <v>2.5</v>
      </c>
      <c r="AL14" s="37">
        <f t="shared" si="24"/>
        <v>0</v>
      </c>
      <c r="AM14" s="37">
        <f t="shared" si="25"/>
        <v>2.5</v>
      </c>
      <c r="AN14" s="37">
        <f t="shared" si="9"/>
        <v>2.5</v>
      </c>
      <c r="AO14" s="37">
        <f t="shared" si="10"/>
        <v>2.5</v>
      </c>
      <c r="AP14" s="37">
        <f t="shared" si="11"/>
        <v>2.5</v>
      </c>
      <c r="AQ14" s="37">
        <f t="shared" si="12"/>
        <v>2.5</v>
      </c>
      <c r="AR14" s="37">
        <f t="shared" si="13"/>
        <v>0</v>
      </c>
      <c r="AS14" s="37">
        <f t="shared" si="14"/>
        <v>0</v>
      </c>
      <c r="AT14" s="37">
        <f t="shared" si="15"/>
        <v>3</v>
      </c>
      <c r="AU14" s="37">
        <f t="shared" si="16"/>
        <v>0</v>
      </c>
      <c r="AV14" s="37">
        <f t="shared" si="17"/>
        <v>0</v>
      </c>
      <c r="AW14" s="37">
        <f t="shared" si="18"/>
        <v>3</v>
      </c>
      <c r="AX14" s="37">
        <f t="shared" si="19"/>
        <v>0</v>
      </c>
      <c r="AY14" s="37">
        <f t="shared" si="20"/>
        <v>0</v>
      </c>
      <c r="AZ14" s="37">
        <f t="shared" si="21"/>
        <v>0</v>
      </c>
      <c r="BA14" s="37">
        <f t="shared" si="22"/>
        <v>0</v>
      </c>
    </row>
    <row r="15" spans="1:53">
      <c r="A15" s="29">
        <v>14</v>
      </c>
      <c r="B15" s="11" t="s">
        <v>18</v>
      </c>
      <c r="C15" s="31"/>
      <c r="D15" s="79">
        <v>1</v>
      </c>
      <c r="E15" s="12">
        <v>10</v>
      </c>
      <c r="F15" s="12">
        <v>2</v>
      </c>
      <c r="G15" s="12"/>
      <c r="H15" s="12">
        <v>2</v>
      </c>
      <c r="I15" s="12"/>
      <c r="J15" s="13">
        <v>1</v>
      </c>
      <c r="K15" s="12">
        <v>2</v>
      </c>
      <c r="L15" s="13">
        <v>2</v>
      </c>
      <c r="M15" s="12">
        <v>2</v>
      </c>
      <c r="N15" s="12">
        <v>2</v>
      </c>
      <c r="O15" s="12"/>
      <c r="P15" s="12">
        <v>2</v>
      </c>
      <c r="Q15" s="12">
        <v>2</v>
      </c>
      <c r="R15" s="12"/>
      <c r="S15" s="12"/>
      <c r="T15" s="12"/>
      <c r="U15" s="12"/>
      <c r="V15" s="13"/>
      <c r="W15" s="12"/>
      <c r="X15" s="12">
        <v>2</v>
      </c>
      <c r="Y15" s="13">
        <v>2</v>
      </c>
      <c r="Z15" s="12">
        <v>2</v>
      </c>
      <c r="AA15" s="12">
        <f t="shared" si="0"/>
        <v>34</v>
      </c>
      <c r="AB15" s="22">
        <f t="shared" si="1"/>
        <v>14</v>
      </c>
      <c r="AC15" s="24">
        <f t="shared" si="2"/>
        <v>2.4285714285714284</v>
      </c>
      <c r="AD15" s="5"/>
      <c r="AE15" s="37">
        <f t="shared" si="3"/>
        <v>3</v>
      </c>
      <c r="AF15" s="37">
        <f t="shared" si="4"/>
        <v>3</v>
      </c>
      <c r="AG15" s="37">
        <f t="shared" si="5"/>
        <v>3</v>
      </c>
      <c r="AH15" s="37">
        <f t="shared" si="6"/>
        <v>0</v>
      </c>
      <c r="AI15" s="37">
        <f t="shared" si="7"/>
        <v>3</v>
      </c>
      <c r="AJ15" s="37">
        <f t="shared" si="8"/>
        <v>0</v>
      </c>
      <c r="AK15" s="37">
        <f t="shared" si="23"/>
        <v>3</v>
      </c>
      <c r="AL15" s="37">
        <f t="shared" si="24"/>
        <v>3</v>
      </c>
      <c r="AM15" s="37">
        <f t="shared" si="25"/>
        <v>3</v>
      </c>
      <c r="AN15" s="37">
        <f t="shared" si="9"/>
        <v>3</v>
      </c>
      <c r="AO15" s="37">
        <f t="shared" si="10"/>
        <v>3</v>
      </c>
      <c r="AP15" s="37">
        <f t="shared" si="11"/>
        <v>0</v>
      </c>
      <c r="AQ15" s="37">
        <f t="shared" si="12"/>
        <v>3</v>
      </c>
      <c r="AR15" s="37">
        <f t="shared" si="13"/>
        <v>3</v>
      </c>
      <c r="AS15" s="37">
        <f t="shared" si="14"/>
        <v>0</v>
      </c>
      <c r="AT15" s="37">
        <f t="shared" si="15"/>
        <v>0</v>
      </c>
      <c r="AU15" s="37">
        <f t="shared" si="16"/>
        <v>0</v>
      </c>
      <c r="AV15" s="37">
        <f t="shared" si="17"/>
        <v>0</v>
      </c>
      <c r="AW15" s="37">
        <f t="shared" si="18"/>
        <v>0</v>
      </c>
      <c r="AX15" s="37">
        <f t="shared" si="19"/>
        <v>0</v>
      </c>
      <c r="AY15" s="37">
        <f t="shared" si="20"/>
        <v>3</v>
      </c>
      <c r="AZ15" s="37">
        <f t="shared" si="21"/>
        <v>2.5</v>
      </c>
      <c r="BA15" s="37">
        <f t="shared" si="22"/>
        <v>2.5</v>
      </c>
    </row>
    <row r="16" spans="1:53">
      <c r="A16" s="29">
        <v>15</v>
      </c>
      <c r="B16" s="11" t="s">
        <v>3</v>
      </c>
      <c r="C16" s="31" t="s">
        <v>163</v>
      </c>
      <c r="D16" s="79"/>
      <c r="E16" s="12">
        <v>2</v>
      </c>
      <c r="F16" s="12">
        <v>2</v>
      </c>
      <c r="G16" s="12"/>
      <c r="H16" s="12">
        <v>2</v>
      </c>
      <c r="I16" s="12"/>
      <c r="J16" s="13">
        <v>2</v>
      </c>
      <c r="K16" s="12">
        <v>2</v>
      </c>
      <c r="L16" s="13">
        <v>2</v>
      </c>
      <c r="M16" s="12">
        <v>1</v>
      </c>
      <c r="N16" s="12">
        <v>2</v>
      </c>
      <c r="O16" s="12">
        <v>2</v>
      </c>
      <c r="P16" s="12">
        <v>2</v>
      </c>
      <c r="Q16" s="12"/>
      <c r="R16" s="12">
        <v>2</v>
      </c>
      <c r="S16" s="12">
        <v>2</v>
      </c>
      <c r="T16" s="12">
        <v>1</v>
      </c>
      <c r="U16" s="12">
        <v>2</v>
      </c>
      <c r="V16" s="13"/>
      <c r="W16" s="12">
        <v>2</v>
      </c>
      <c r="X16" s="12">
        <v>2</v>
      </c>
      <c r="Y16" s="13">
        <v>2</v>
      </c>
      <c r="Z16" s="12">
        <v>2</v>
      </c>
      <c r="AA16" s="12">
        <f t="shared" si="0"/>
        <v>34</v>
      </c>
      <c r="AB16" s="22">
        <f t="shared" si="1"/>
        <v>18</v>
      </c>
      <c r="AC16" s="24">
        <f t="shared" si="2"/>
        <v>1.8888888888888888</v>
      </c>
      <c r="AD16" s="5"/>
      <c r="AE16" s="37">
        <f t="shared" si="3"/>
        <v>0</v>
      </c>
      <c r="AF16" s="37">
        <f t="shared" si="4"/>
        <v>2.5</v>
      </c>
      <c r="AG16" s="37">
        <f t="shared" si="5"/>
        <v>2.5</v>
      </c>
      <c r="AH16" s="37">
        <f t="shared" si="6"/>
        <v>0</v>
      </c>
      <c r="AI16" s="37">
        <f t="shared" si="7"/>
        <v>2.5</v>
      </c>
      <c r="AJ16" s="37">
        <f t="shared" si="8"/>
        <v>0</v>
      </c>
      <c r="AK16" s="37">
        <f t="shared" si="23"/>
        <v>2.5</v>
      </c>
      <c r="AL16" s="37">
        <f t="shared" si="24"/>
        <v>2.5</v>
      </c>
      <c r="AM16" s="37">
        <f t="shared" si="25"/>
        <v>2.5</v>
      </c>
      <c r="AN16" s="37">
        <f t="shared" si="9"/>
        <v>2.5</v>
      </c>
      <c r="AO16" s="37">
        <f t="shared" si="10"/>
        <v>2.5</v>
      </c>
      <c r="AP16" s="37">
        <f t="shared" si="11"/>
        <v>2.5</v>
      </c>
      <c r="AQ16" s="37">
        <f t="shared" si="12"/>
        <v>2.5</v>
      </c>
      <c r="AR16" s="37">
        <f t="shared" si="13"/>
        <v>0</v>
      </c>
      <c r="AS16" s="37">
        <f t="shared" si="14"/>
        <v>2.5</v>
      </c>
      <c r="AT16" s="37">
        <f t="shared" si="15"/>
        <v>2.5</v>
      </c>
      <c r="AU16" s="37">
        <f t="shared" si="16"/>
        <v>2.5</v>
      </c>
      <c r="AV16" s="37">
        <f t="shared" si="17"/>
        <v>2.5</v>
      </c>
      <c r="AW16" s="37">
        <f t="shared" si="18"/>
        <v>0</v>
      </c>
      <c r="AX16" s="37">
        <f t="shared" si="19"/>
        <v>3</v>
      </c>
      <c r="AY16" s="37">
        <f t="shared" si="20"/>
        <v>2.5</v>
      </c>
      <c r="AZ16" s="37">
        <f t="shared" si="21"/>
        <v>2.5</v>
      </c>
      <c r="BA16" s="37">
        <f t="shared" si="22"/>
        <v>2.5</v>
      </c>
    </row>
    <row r="17" spans="1:53">
      <c r="A17" s="29">
        <v>16</v>
      </c>
      <c r="B17" s="11" t="s">
        <v>49</v>
      </c>
      <c r="C17" s="31" t="s">
        <v>163</v>
      </c>
      <c r="D17" s="79">
        <v>10</v>
      </c>
      <c r="E17" s="12"/>
      <c r="F17" s="12"/>
      <c r="G17" s="12"/>
      <c r="H17" s="12"/>
      <c r="I17" s="12"/>
      <c r="J17" s="12"/>
      <c r="K17" s="12"/>
      <c r="L17" s="12"/>
      <c r="M17" s="12"/>
      <c r="N17" s="12">
        <v>4</v>
      </c>
      <c r="O17" s="12"/>
      <c r="P17" s="12"/>
      <c r="Q17" s="12"/>
      <c r="R17" s="12">
        <v>8</v>
      </c>
      <c r="S17" s="12">
        <v>8</v>
      </c>
      <c r="T17" s="12"/>
      <c r="U17" s="12"/>
      <c r="V17" s="12"/>
      <c r="W17" s="12"/>
      <c r="X17" s="12"/>
      <c r="Y17" s="12"/>
      <c r="Z17" s="12">
        <v>2</v>
      </c>
      <c r="AA17" s="12">
        <f t="shared" si="0"/>
        <v>32</v>
      </c>
      <c r="AB17" s="22">
        <f t="shared" si="1"/>
        <v>5</v>
      </c>
      <c r="AC17" s="24">
        <f t="shared" si="2"/>
        <v>6.4</v>
      </c>
      <c r="AD17" s="5"/>
      <c r="AE17" s="37">
        <f t="shared" si="3"/>
        <v>2.5</v>
      </c>
      <c r="AF17" s="37">
        <f t="shared" si="4"/>
        <v>0</v>
      </c>
      <c r="AG17" s="37">
        <f t="shared" si="5"/>
        <v>0</v>
      </c>
      <c r="AH17" s="37">
        <f t="shared" si="6"/>
        <v>0</v>
      </c>
      <c r="AI17" s="37">
        <f t="shared" si="7"/>
        <v>0</v>
      </c>
      <c r="AJ17" s="37">
        <f t="shared" si="8"/>
        <v>0</v>
      </c>
      <c r="AK17" s="37">
        <f t="shared" si="23"/>
        <v>0</v>
      </c>
      <c r="AL17" s="37">
        <f t="shared" si="24"/>
        <v>0</v>
      </c>
      <c r="AM17" s="37">
        <f t="shared" si="25"/>
        <v>0</v>
      </c>
      <c r="AN17" s="37">
        <f t="shared" si="9"/>
        <v>0</v>
      </c>
      <c r="AO17" s="37">
        <f t="shared" si="10"/>
        <v>2.5</v>
      </c>
      <c r="AP17" s="37">
        <f t="shared" si="11"/>
        <v>0</v>
      </c>
      <c r="AQ17" s="37">
        <f t="shared" si="12"/>
        <v>0</v>
      </c>
      <c r="AR17" s="37">
        <f t="shared" si="13"/>
        <v>0</v>
      </c>
      <c r="AS17" s="37">
        <f t="shared" si="14"/>
        <v>2.5</v>
      </c>
      <c r="AT17" s="37">
        <f t="shared" si="15"/>
        <v>2.5</v>
      </c>
      <c r="AU17" s="37">
        <f t="shared" si="16"/>
        <v>0</v>
      </c>
      <c r="AV17" s="37">
        <f t="shared" si="17"/>
        <v>0</v>
      </c>
      <c r="AW17" s="37">
        <f t="shared" si="18"/>
        <v>0</v>
      </c>
      <c r="AX17" s="37">
        <f t="shared" si="19"/>
        <v>0</v>
      </c>
      <c r="AY17" s="37">
        <f t="shared" si="20"/>
        <v>0</v>
      </c>
      <c r="AZ17" s="37">
        <f t="shared" si="21"/>
        <v>0</v>
      </c>
      <c r="BA17" s="37">
        <f t="shared" si="22"/>
        <v>3</v>
      </c>
    </row>
    <row r="18" spans="1:53">
      <c r="A18" s="29">
        <v>17</v>
      </c>
      <c r="B18" s="70" t="s">
        <v>64</v>
      </c>
      <c r="C18" s="31"/>
      <c r="D18" s="79">
        <v>1</v>
      </c>
      <c r="E18" s="12">
        <v>2</v>
      </c>
      <c r="F18" s="12">
        <v>2</v>
      </c>
      <c r="G18" s="12"/>
      <c r="H18" s="12"/>
      <c r="I18" s="12"/>
      <c r="J18" s="13"/>
      <c r="K18" s="12">
        <v>3</v>
      </c>
      <c r="L18" s="13">
        <v>2</v>
      </c>
      <c r="M18" s="12">
        <v>2</v>
      </c>
      <c r="N18" s="12">
        <v>2</v>
      </c>
      <c r="O18" s="12">
        <v>2</v>
      </c>
      <c r="P18" s="12">
        <v>2</v>
      </c>
      <c r="Q18" s="12">
        <v>2</v>
      </c>
      <c r="R18" s="12">
        <v>2</v>
      </c>
      <c r="S18" s="12">
        <v>2</v>
      </c>
      <c r="T18" s="12">
        <v>2</v>
      </c>
      <c r="U18" s="12">
        <v>2</v>
      </c>
      <c r="V18" s="13"/>
      <c r="W18" s="12"/>
      <c r="X18" s="12"/>
      <c r="Y18" s="13">
        <v>2</v>
      </c>
      <c r="Z18" s="12">
        <v>2</v>
      </c>
      <c r="AA18" s="12">
        <f t="shared" si="0"/>
        <v>32</v>
      </c>
      <c r="AB18" s="22">
        <f t="shared" si="1"/>
        <v>16</v>
      </c>
      <c r="AC18" s="24">
        <f t="shared" si="2"/>
        <v>2</v>
      </c>
      <c r="AD18" s="5"/>
      <c r="AE18" s="37">
        <f t="shared" si="3"/>
        <v>3</v>
      </c>
      <c r="AF18" s="37">
        <f t="shared" si="4"/>
        <v>3</v>
      </c>
      <c r="AG18" s="37">
        <f t="shared" si="5"/>
        <v>3</v>
      </c>
      <c r="AH18" s="37">
        <f t="shared" si="6"/>
        <v>0</v>
      </c>
      <c r="AI18" s="37">
        <f t="shared" si="7"/>
        <v>0</v>
      </c>
      <c r="AJ18" s="37">
        <f t="shared" si="8"/>
        <v>0</v>
      </c>
      <c r="AK18" s="37">
        <f t="shared" si="23"/>
        <v>0</v>
      </c>
      <c r="AL18" s="37">
        <f t="shared" si="24"/>
        <v>3</v>
      </c>
      <c r="AM18" s="37">
        <f t="shared" si="25"/>
        <v>3</v>
      </c>
      <c r="AN18" s="37">
        <f t="shared" si="9"/>
        <v>3</v>
      </c>
      <c r="AO18" s="37">
        <f t="shared" si="10"/>
        <v>3</v>
      </c>
      <c r="AP18" s="37">
        <f t="shared" si="11"/>
        <v>3</v>
      </c>
      <c r="AQ18" s="37">
        <f t="shared" si="12"/>
        <v>3</v>
      </c>
      <c r="AR18" s="37">
        <f t="shared" si="13"/>
        <v>3</v>
      </c>
      <c r="AS18" s="37">
        <f t="shared" si="14"/>
        <v>3</v>
      </c>
      <c r="AT18" s="37">
        <f t="shared" si="15"/>
        <v>2.5</v>
      </c>
      <c r="AU18" s="37">
        <f t="shared" si="16"/>
        <v>2.5</v>
      </c>
      <c r="AV18" s="37">
        <f t="shared" si="17"/>
        <v>2.5</v>
      </c>
      <c r="AW18" s="37">
        <f t="shared" si="18"/>
        <v>0</v>
      </c>
      <c r="AX18" s="37">
        <f t="shared" si="19"/>
        <v>0</v>
      </c>
      <c r="AY18" s="37">
        <f t="shared" si="20"/>
        <v>0</v>
      </c>
      <c r="AZ18" s="37">
        <f t="shared" si="21"/>
        <v>3</v>
      </c>
      <c r="BA18" s="37">
        <f t="shared" si="22"/>
        <v>2.5</v>
      </c>
    </row>
    <row r="19" spans="1:53">
      <c r="A19" s="29">
        <v>18</v>
      </c>
      <c r="B19" s="7" t="s">
        <v>177</v>
      </c>
      <c r="C19" s="22"/>
      <c r="D19" s="79">
        <v>2</v>
      </c>
      <c r="E19" s="12">
        <v>2</v>
      </c>
      <c r="F19" s="12"/>
      <c r="G19" s="12"/>
      <c r="H19" s="12">
        <v>2</v>
      </c>
      <c r="I19" s="12">
        <v>2</v>
      </c>
      <c r="J19" s="13">
        <v>2</v>
      </c>
      <c r="K19" s="12">
        <v>2</v>
      </c>
      <c r="L19" s="13">
        <v>1</v>
      </c>
      <c r="M19" s="12">
        <v>2</v>
      </c>
      <c r="N19" s="12"/>
      <c r="O19" s="12">
        <v>2</v>
      </c>
      <c r="P19" s="12">
        <v>2</v>
      </c>
      <c r="Q19" s="12">
        <v>1</v>
      </c>
      <c r="R19" s="12">
        <v>1</v>
      </c>
      <c r="S19" s="12"/>
      <c r="T19" s="12"/>
      <c r="U19" s="12"/>
      <c r="V19" s="13">
        <v>2</v>
      </c>
      <c r="W19" s="12">
        <v>1</v>
      </c>
      <c r="X19" s="12">
        <v>2</v>
      </c>
      <c r="Y19" s="13">
        <v>2</v>
      </c>
      <c r="Z19" s="12">
        <v>2</v>
      </c>
      <c r="AA19" s="12">
        <f t="shared" si="0"/>
        <v>30</v>
      </c>
      <c r="AB19" s="22">
        <f t="shared" si="1"/>
        <v>17</v>
      </c>
      <c r="AC19" s="24">
        <f t="shared" si="2"/>
        <v>1.7647058823529411</v>
      </c>
      <c r="AD19" s="5"/>
      <c r="AE19" s="37">
        <f t="shared" si="3"/>
        <v>3</v>
      </c>
      <c r="AF19" s="37">
        <f t="shared" si="4"/>
        <v>3</v>
      </c>
      <c r="AG19" s="37">
        <f t="shared" si="5"/>
        <v>0</v>
      </c>
      <c r="AH19" s="37">
        <f t="shared" si="6"/>
        <v>0</v>
      </c>
      <c r="AI19" s="37">
        <f t="shared" si="7"/>
        <v>3</v>
      </c>
      <c r="AJ19" s="37">
        <f t="shared" si="8"/>
        <v>3</v>
      </c>
      <c r="AK19" s="37">
        <f t="shared" si="23"/>
        <v>3</v>
      </c>
      <c r="AL19" s="37">
        <f t="shared" si="24"/>
        <v>3</v>
      </c>
      <c r="AM19" s="37">
        <f t="shared" si="25"/>
        <v>3</v>
      </c>
      <c r="AN19" s="37">
        <f t="shared" si="9"/>
        <v>3</v>
      </c>
      <c r="AO19" s="37">
        <f t="shared" si="10"/>
        <v>0</v>
      </c>
      <c r="AP19" s="37">
        <f t="shared" si="11"/>
        <v>3</v>
      </c>
      <c r="AQ19" s="37">
        <f t="shared" si="12"/>
        <v>3</v>
      </c>
      <c r="AR19" s="37">
        <f t="shared" si="13"/>
        <v>3</v>
      </c>
      <c r="AS19" s="37">
        <f t="shared" si="14"/>
        <v>3</v>
      </c>
      <c r="AT19" s="37">
        <f t="shared" si="15"/>
        <v>0</v>
      </c>
      <c r="AU19" s="37">
        <f t="shared" si="16"/>
        <v>0</v>
      </c>
      <c r="AV19" s="37">
        <f t="shared" si="17"/>
        <v>0</v>
      </c>
      <c r="AW19" s="37">
        <f t="shared" si="18"/>
        <v>3</v>
      </c>
      <c r="AX19" s="37">
        <f t="shared" si="19"/>
        <v>2.5</v>
      </c>
      <c r="AY19" s="37">
        <f t="shared" si="20"/>
        <v>2.5</v>
      </c>
      <c r="AZ19" s="37">
        <f t="shared" si="21"/>
        <v>2.5</v>
      </c>
      <c r="BA19" s="37">
        <f t="shared" si="22"/>
        <v>2.5</v>
      </c>
    </row>
    <row r="20" spans="1:53">
      <c r="A20" s="29">
        <v>19</v>
      </c>
      <c r="B20" s="11" t="s">
        <v>68</v>
      </c>
      <c r="C20" s="31" t="s">
        <v>163</v>
      </c>
      <c r="D20" s="79"/>
      <c r="E20" s="12"/>
      <c r="F20" s="12">
        <v>2</v>
      </c>
      <c r="G20" s="12"/>
      <c r="H20" s="12">
        <v>6</v>
      </c>
      <c r="I20" s="12"/>
      <c r="J20" s="12"/>
      <c r="K20" s="12"/>
      <c r="L20" s="12"/>
      <c r="M20" s="12"/>
      <c r="N20" s="12"/>
      <c r="O20" s="12"/>
      <c r="P20" s="12">
        <v>8</v>
      </c>
      <c r="Q20" s="12"/>
      <c r="R20" s="12"/>
      <c r="S20" s="12"/>
      <c r="T20" s="12">
        <v>3</v>
      </c>
      <c r="U20" s="12"/>
      <c r="V20" s="12"/>
      <c r="W20" s="12">
        <v>4</v>
      </c>
      <c r="X20" s="12"/>
      <c r="Y20" s="12"/>
      <c r="Z20" s="12">
        <v>6</v>
      </c>
      <c r="AA20" s="12">
        <f t="shared" si="0"/>
        <v>29</v>
      </c>
      <c r="AB20" s="22">
        <f t="shared" si="1"/>
        <v>6</v>
      </c>
      <c r="AC20" s="24">
        <f t="shared" si="2"/>
        <v>4.833333333333333</v>
      </c>
      <c r="AD20" s="5"/>
      <c r="AE20" s="37">
        <f t="shared" si="3"/>
        <v>0</v>
      </c>
      <c r="AF20" s="37">
        <f t="shared" si="4"/>
        <v>0</v>
      </c>
      <c r="AG20" s="37">
        <f t="shared" si="5"/>
        <v>2.5</v>
      </c>
      <c r="AH20" s="37">
        <f t="shared" si="6"/>
        <v>0</v>
      </c>
      <c r="AI20" s="37">
        <f t="shared" si="7"/>
        <v>2.5</v>
      </c>
      <c r="AJ20" s="37">
        <f t="shared" si="8"/>
        <v>0</v>
      </c>
      <c r="AK20" s="37">
        <f t="shared" si="23"/>
        <v>0</v>
      </c>
      <c r="AL20" s="37">
        <f t="shared" si="24"/>
        <v>0</v>
      </c>
      <c r="AM20" s="37">
        <f t="shared" si="25"/>
        <v>0</v>
      </c>
      <c r="AN20" s="37">
        <f t="shared" si="9"/>
        <v>0</v>
      </c>
      <c r="AO20" s="37">
        <f t="shared" si="10"/>
        <v>0</v>
      </c>
      <c r="AP20" s="37">
        <f t="shared" si="11"/>
        <v>0</v>
      </c>
      <c r="AQ20" s="37">
        <f t="shared" si="12"/>
        <v>2.5</v>
      </c>
      <c r="AR20" s="37">
        <f t="shared" si="13"/>
        <v>0</v>
      </c>
      <c r="AS20" s="37">
        <f t="shared" si="14"/>
        <v>0</v>
      </c>
      <c r="AT20" s="37">
        <f t="shared" si="15"/>
        <v>0</v>
      </c>
      <c r="AU20" s="37">
        <f t="shared" si="16"/>
        <v>3</v>
      </c>
      <c r="AV20" s="37">
        <f t="shared" si="17"/>
        <v>0</v>
      </c>
      <c r="AW20" s="37">
        <f t="shared" si="18"/>
        <v>0</v>
      </c>
      <c r="AX20" s="37">
        <f t="shared" si="19"/>
        <v>3</v>
      </c>
      <c r="AY20" s="37">
        <f t="shared" si="20"/>
        <v>0</v>
      </c>
      <c r="AZ20" s="37">
        <f t="shared" si="21"/>
        <v>0</v>
      </c>
      <c r="BA20" s="37">
        <f t="shared" si="22"/>
        <v>3</v>
      </c>
    </row>
    <row r="21" spans="1:53">
      <c r="A21" s="29">
        <v>20</v>
      </c>
      <c r="B21" s="11" t="s">
        <v>192</v>
      </c>
      <c r="C21" s="31"/>
      <c r="D21" s="79"/>
      <c r="E21" s="12">
        <v>2</v>
      </c>
      <c r="F21" s="12">
        <v>2</v>
      </c>
      <c r="G21" s="12"/>
      <c r="H21" s="12">
        <v>10</v>
      </c>
      <c r="I21" s="12"/>
      <c r="J21" s="12"/>
      <c r="K21" s="12"/>
      <c r="L21" s="12"/>
      <c r="M21" s="12"/>
      <c r="N21" s="12">
        <v>1</v>
      </c>
      <c r="O21" s="12">
        <v>3</v>
      </c>
      <c r="P21" s="12">
        <v>3</v>
      </c>
      <c r="Q21" s="12">
        <v>3</v>
      </c>
      <c r="R21" s="12">
        <v>2</v>
      </c>
      <c r="S21" s="12">
        <v>2</v>
      </c>
      <c r="T21" s="12"/>
      <c r="U21" s="12"/>
      <c r="V21" s="12"/>
      <c r="W21" s="12"/>
      <c r="X21" s="12"/>
      <c r="Y21" s="12"/>
      <c r="Z21" s="12"/>
      <c r="AA21" s="12">
        <f t="shared" si="0"/>
        <v>28</v>
      </c>
      <c r="AB21" s="22">
        <f t="shared" si="1"/>
        <v>9</v>
      </c>
      <c r="AC21" s="24">
        <f t="shared" si="2"/>
        <v>3.1111111111111112</v>
      </c>
      <c r="AD21" s="5"/>
      <c r="AE21" s="37">
        <f t="shared" si="3"/>
        <v>0</v>
      </c>
      <c r="AF21" s="37">
        <f t="shared" si="4"/>
        <v>3</v>
      </c>
      <c r="AG21" s="37">
        <f t="shared" si="5"/>
        <v>3</v>
      </c>
      <c r="AH21" s="37">
        <f t="shared" si="6"/>
        <v>0</v>
      </c>
      <c r="AI21" s="37">
        <f t="shared" si="7"/>
        <v>3</v>
      </c>
      <c r="AJ21" s="37">
        <f t="shared" si="8"/>
        <v>0</v>
      </c>
      <c r="AK21" s="37">
        <f t="shared" si="23"/>
        <v>0</v>
      </c>
      <c r="AL21" s="37">
        <f t="shared" si="24"/>
        <v>0</v>
      </c>
      <c r="AM21" s="37">
        <f t="shared" si="25"/>
        <v>0</v>
      </c>
      <c r="AN21" s="37">
        <f t="shared" si="9"/>
        <v>0</v>
      </c>
      <c r="AO21" s="37">
        <f t="shared" si="10"/>
        <v>3</v>
      </c>
      <c r="AP21" s="37">
        <f t="shared" si="11"/>
        <v>3</v>
      </c>
      <c r="AQ21" s="37">
        <f t="shared" si="12"/>
        <v>3</v>
      </c>
      <c r="AR21" s="37">
        <f t="shared" si="13"/>
        <v>3</v>
      </c>
      <c r="AS21" s="37">
        <f t="shared" si="14"/>
        <v>3</v>
      </c>
      <c r="AT21" s="37">
        <f>IF(S21&gt;0,IF(ISBLANK(C21),3,2.5),0)</f>
        <v>3</v>
      </c>
      <c r="AU21" s="37">
        <f>IF(T21&gt;0,IF(ISBLANK(C21),3,2.5),0)</f>
        <v>0</v>
      </c>
      <c r="AV21" s="37">
        <f>IF(U21&gt;0,IF(ISBLANK(C21),3,2.5),0)</f>
        <v>0</v>
      </c>
      <c r="AW21" s="37">
        <f>IF(V21&gt;0,IF(ISBLANK(C21),3,2.5),0)</f>
        <v>0</v>
      </c>
      <c r="AX21" s="37">
        <f>IF(W21&gt;0,IF(ISBLANK(C21),3,2.5),0)</f>
        <v>0</v>
      </c>
      <c r="AY21" s="37">
        <f>IF(X21&gt;0,IF(ISBLANK(C21),3,2.5),0)</f>
        <v>0</v>
      </c>
      <c r="AZ21" s="37">
        <f>IF(Y21&gt;0,IF(ISBLANK(C21),3,2.5),0)</f>
        <v>0</v>
      </c>
      <c r="BA21" s="37">
        <f>IF(Z21&gt;0,IF(ISBLANK(C21),3,2.5),0)</f>
        <v>0</v>
      </c>
    </row>
    <row r="22" spans="1:53">
      <c r="A22" s="29">
        <v>21</v>
      </c>
      <c r="B22" s="70" t="s">
        <v>59</v>
      </c>
      <c r="C22" s="31" t="s">
        <v>163</v>
      </c>
      <c r="D22" s="79"/>
      <c r="E22" s="12"/>
      <c r="F22" s="12"/>
      <c r="G22" s="12"/>
      <c r="H22" s="12"/>
      <c r="I22" s="12">
        <v>2</v>
      </c>
      <c r="J22" s="13">
        <v>4</v>
      </c>
      <c r="K22" s="12">
        <v>2</v>
      </c>
      <c r="L22" s="13"/>
      <c r="M22" s="12">
        <v>2</v>
      </c>
      <c r="N22" s="12">
        <v>2</v>
      </c>
      <c r="O22" s="12"/>
      <c r="P22" s="12"/>
      <c r="Q22" s="12">
        <v>2</v>
      </c>
      <c r="R22" s="12">
        <v>3</v>
      </c>
      <c r="S22" s="12">
        <v>2</v>
      </c>
      <c r="T22" s="12">
        <v>2</v>
      </c>
      <c r="U22" s="12">
        <v>2</v>
      </c>
      <c r="V22" s="13">
        <v>5</v>
      </c>
      <c r="W22" s="12"/>
      <c r="X22" s="12"/>
      <c r="Y22" s="13"/>
      <c r="Z22" s="12"/>
      <c r="AA22" s="12">
        <f t="shared" si="0"/>
        <v>28</v>
      </c>
      <c r="AB22" s="22">
        <f t="shared" si="1"/>
        <v>11</v>
      </c>
      <c r="AC22" s="24">
        <f t="shared" si="2"/>
        <v>2.5454545454545454</v>
      </c>
      <c r="AD22" s="5"/>
      <c r="AE22" s="37">
        <f t="shared" si="3"/>
        <v>0</v>
      </c>
      <c r="AF22" s="37">
        <f t="shared" si="4"/>
        <v>0</v>
      </c>
      <c r="AG22" s="37">
        <f t="shared" si="5"/>
        <v>0</v>
      </c>
      <c r="AH22" s="37">
        <f t="shared" si="6"/>
        <v>0</v>
      </c>
      <c r="AI22" s="37">
        <f t="shared" si="7"/>
        <v>0</v>
      </c>
      <c r="AJ22" s="37">
        <f t="shared" si="8"/>
        <v>2.5</v>
      </c>
      <c r="AK22" s="37">
        <f t="shared" si="23"/>
        <v>2.5</v>
      </c>
      <c r="AL22" s="37">
        <f t="shared" si="24"/>
        <v>2.5</v>
      </c>
      <c r="AM22" s="37">
        <f t="shared" si="25"/>
        <v>0</v>
      </c>
      <c r="AN22" s="37">
        <f t="shared" si="9"/>
        <v>2.5</v>
      </c>
      <c r="AO22" s="37">
        <f t="shared" si="10"/>
        <v>2.5</v>
      </c>
      <c r="AP22" s="37">
        <f t="shared" si="11"/>
        <v>0</v>
      </c>
      <c r="AQ22" s="37">
        <f t="shared" si="12"/>
        <v>0</v>
      </c>
      <c r="AR22" s="37">
        <f t="shared" si="13"/>
        <v>2.5</v>
      </c>
      <c r="AS22" s="37">
        <f t="shared" si="14"/>
        <v>2.5</v>
      </c>
      <c r="AT22" s="37">
        <f t="shared" ref="AT22:BA25" si="26">IF(S22&gt;0,IF(ISBLANK(R22),3,2.5),0)</f>
        <v>2.5</v>
      </c>
      <c r="AU22" s="37">
        <f t="shared" si="26"/>
        <v>2.5</v>
      </c>
      <c r="AV22" s="37">
        <f t="shared" si="26"/>
        <v>2.5</v>
      </c>
      <c r="AW22" s="37">
        <f t="shared" si="26"/>
        <v>2.5</v>
      </c>
      <c r="AX22" s="37">
        <f t="shared" si="26"/>
        <v>0</v>
      </c>
      <c r="AY22" s="37">
        <f t="shared" si="26"/>
        <v>0</v>
      </c>
      <c r="AZ22" s="37">
        <f t="shared" si="26"/>
        <v>0</v>
      </c>
      <c r="BA22" s="37">
        <f t="shared" si="26"/>
        <v>0</v>
      </c>
    </row>
    <row r="23" spans="1:53">
      <c r="A23" s="29">
        <v>22</v>
      </c>
      <c r="B23" s="11" t="s">
        <v>55</v>
      </c>
      <c r="C23" s="31" t="s">
        <v>163</v>
      </c>
      <c r="D23" s="79">
        <v>2</v>
      </c>
      <c r="E23" s="12">
        <v>2</v>
      </c>
      <c r="F23" s="12">
        <v>1</v>
      </c>
      <c r="G23" s="12"/>
      <c r="H23" s="12">
        <v>3</v>
      </c>
      <c r="I23" s="12">
        <v>2</v>
      </c>
      <c r="J23" s="13"/>
      <c r="K23" s="12">
        <v>1</v>
      </c>
      <c r="L23" s="13">
        <v>1</v>
      </c>
      <c r="M23" s="12"/>
      <c r="N23" s="12">
        <v>2</v>
      </c>
      <c r="O23" s="12">
        <v>1</v>
      </c>
      <c r="P23" s="12">
        <v>2</v>
      </c>
      <c r="Q23" s="12">
        <v>1</v>
      </c>
      <c r="R23" s="12">
        <v>2</v>
      </c>
      <c r="S23" s="12">
        <v>2</v>
      </c>
      <c r="T23" s="12">
        <v>1</v>
      </c>
      <c r="U23" s="12"/>
      <c r="V23" s="13">
        <v>2</v>
      </c>
      <c r="W23" s="12"/>
      <c r="X23" s="12"/>
      <c r="Y23" s="13"/>
      <c r="Z23" s="12">
        <v>2</v>
      </c>
      <c r="AA23" s="12">
        <f t="shared" si="0"/>
        <v>27</v>
      </c>
      <c r="AB23" s="22">
        <f t="shared" si="1"/>
        <v>16</v>
      </c>
      <c r="AC23" s="24">
        <f t="shared" si="2"/>
        <v>1.6875</v>
      </c>
      <c r="AD23" s="5"/>
      <c r="AE23" s="37">
        <f t="shared" si="3"/>
        <v>2.5</v>
      </c>
      <c r="AF23" s="37">
        <f t="shared" si="4"/>
        <v>2.5</v>
      </c>
      <c r="AG23" s="37">
        <f t="shared" si="5"/>
        <v>2.5</v>
      </c>
      <c r="AH23" s="37">
        <f t="shared" si="6"/>
        <v>0</v>
      </c>
      <c r="AI23" s="37">
        <f t="shared" si="7"/>
        <v>2.5</v>
      </c>
      <c r="AJ23" s="37">
        <f t="shared" si="8"/>
        <v>2.5</v>
      </c>
      <c r="AK23" s="37">
        <f t="shared" si="23"/>
        <v>0</v>
      </c>
      <c r="AL23" s="37">
        <f t="shared" si="24"/>
        <v>2.5</v>
      </c>
      <c r="AM23" s="37">
        <f t="shared" si="25"/>
        <v>2.5</v>
      </c>
      <c r="AN23" s="37">
        <f t="shared" si="9"/>
        <v>0</v>
      </c>
      <c r="AO23" s="37">
        <f t="shared" si="10"/>
        <v>2.5</v>
      </c>
      <c r="AP23" s="37">
        <f t="shared" si="11"/>
        <v>2.5</v>
      </c>
      <c r="AQ23" s="37">
        <f t="shared" si="12"/>
        <v>2.5</v>
      </c>
      <c r="AR23" s="37">
        <f t="shared" si="13"/>
        <v>2.5</v>
      </c>
      <c r="AS23" s="37">
        <f t="shared" si="14"/>
        <v>2.5</v>
      </c>
      <c r="AT23" s="37">
        <f t="shared" si="26"/>
        <v>2.5</v>
      </c>
      <c r="AU23" s="37">
        <f t="shared" si="26"/>
        <v>2.5</v>
      </c>
      <c r="AV23" s="37">
        <f t="shared" si="26"/>
        <v>0</v>
      </c>
      <c r="AW23" s="37">
        <f t="shared" si="26"/>
        <v>3</v>
      </c>
      <c r="AX23" s="37">
        <f t="shared" si="26"/>
        <v>0</v>
      </c>
      <c r="AY23" s="37">
        <f t="shared" si="26"/>
        <v>0</v>
      </c>
      <c r="AZ23" s="37">
        <f t="shared" si="26"/>
        <v>0</v>
      </c>
      <c r="BA23" s="37">
        <f t="shared" si="26"/>
        <v>3</v>
      </c>
    </row>
    <row r="24" spans="1:53">
      <c r="A24" s="29">
        <v>23</v>
      </c>
      <c r="B24" s="11" t="s">
        <v>16</v>
      </c>
      <c r="C24" s="31" t="s">
        <v>163</v>
      </c>
      <c r="D24" s="79">
        <v>2</v>
      </c>
      <c r="E24" s="12"/>
      <c r="F24" s="12">
        <v>2</v>
      </c>
      <c r="G24" s="12"/>
      <c r="H24" s="12"/>
      <c r="I24" s="12">
        <v>2</v>
      </c>
      <c r="J24" s="13"/>
      <c r="K24" s="12">
        <v>1</v>
      </c>
      <c r="L24" s="13">
        <v>2</v>
      </c>
      <c r="M24" s="12">
        <v>2</v>
      </c>
      <c r="N24" s="12"/>
      <c r="O24" s="12">
        <v>2</v>
      </c>
      <c r="P24" s="12">
        <v>2</v>
      </c>
      <c r="Q24" s="12">
        <v>2</v>
      </c>
      <c r="R24" s="12">
        <v>2</v>
      </c>
      <c r="S24" s="12">
        <v>2</v>
      </c>
      <c r="T24" s="12"/>
      <c r="U24" s="12"/>
      <c r="V24" s="13"/>
      <c r="W24" s="12"/>
      <c r="X24" s="12"/>
      <c r="Y24" s="13">
        <v>2</v>
      </c>
      <c r="Z24" s="12">
        <v>2</v>
      </c>
      <c r="AA24" s="12">
        <f t="shared" si="0"/>
        <v>25</v>
      </c>
      <c r="AB24" s="22">
        <f t="shared" si="1"/>
        <v>13</v>
      </c>
      <c r="AC24" s="24">
        <f t="shared" si="2"/>
        <v>1.9230769230769231</v>
      </c>
      <c r="AD24" s="5"/>
      <c r="AE24" s="37">
        <f t="shared" si="3"/>
        <v>2.5</v>
      </c>
      <c r="AF24" s="37">
        <f t="shared" si="4"/>
        <v>0</v>
      </c>
      <c r="AG24" s="37">
        <f t="shared" si="5"/>
        <v>2.5</v>
      </c>
      <c r="AH24" s="37">
        <f t="shared" si="6"/>
        <v>0</v>
      </c>
      <c r="AI24" s="37">
        <f t="shared" si="7"/>
        <v>0</v>
      </c>
      <c r="AJ24" s="37">
        <f t="shared" si="8"/>
        <v>2.5</v>
      </c>
      <c r="AK24" s="37">
        <f t="shared" si="23"/>
        <v>0</v>
      </c>
      <c r="AL24" s="37">
        <f t="shared" si="24"/>
        <v>2.5</v>
      </c>
      <c r="AM24" s="37">
        <f t="shared" si="25"/>
        <v>2.5</v>
      </c>
      <c r="AN24" s="37">
        <f t="shared" si="9"/>
        <v>2.5</v>
      </c>
      <c r="AO24" s="37">
        <f t="shared" si="10"/>
        <v>0</v>
      </c>
      <c r="AP24" s="37">
        <f t="shared" si="11"/>
        <v>2.5</v>
      </c>
      <c r="AQ24" s="37">
        <f t="shared" si="12"/>
        <v>2.5</v>
      </c>
      <c r="AR24" s="37">
        <f t="shared" si="13"/>
        <v>2.5</v>
      </c>
      <c r="AS24" s="37">
        <f t="shared" si="14"/>
        <v>2.5</v>
      </c>
      <c r="AT24" s="37">
        <f t="shared" si="26"/>
        <v>2.5</v>
      </c>
      <c r="AU24" s="37">
        <f t="shared" si="26"/>
        <v>0</v>
      </c>
      <c r="AV24" s="37">
        <f t="shared" si="26"/>
        <v>0</v>
      </c>
      <c r="AW24" s="37">
        <f t="shared" si="26"/>
        <v>0</v>
      </c>
      <c r="AX24" s="37">
        <f t="shared" si="26"/>
        <v>0</v>
      </c>
      <c r="AY24" s="37">
        <f t="shared" si="26"/>
        <v>0</v>
      </c>
      <c r="AZ24" s="37">
        <f t="shared" si="26"/>
        <v>3</v>
      </c>
      <c r="BA24" s="37">
        <f t="shared" si="26"/>
        <v>2.5</v>
      </c>
    </row>
    <row r="25" spans="1:53">
      <c r="A25" s="29">
        <v>24</v>
      </c>
      <c r="B25" s="11" t="s">
        <v>85</v>
      </c>
      <c r="C25" s="31"/>
      <c r="D25" s="79">
        <v>2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v>10</v>
      </c>
      <c r="T25" s="12">
        <v>2</v>
      </c>
      <c r="U25" s="12">
        <v>8</v>
      </c>
      <c r="V25" s="12"/>
      <c r="W25" s="12"/>
      <c r="X25" s="12"/>
      <c r="Y25" s="12"/>
      <c r="Z25" s="12"/>
      <c r="AA25" s="12">
        <f t="shared" si="0"/>
        <v>22</v>
      </c>
      <c r="AB25" s="22">
        <f t="shared" si="1"/>
        <v>4</v>
      </c>
      <c r="AC25" s="24">
        <f t="shared" si="2"/>
        <v>5.5</v>
      </c>
      <c r="AD25" s="5"/>
      <c r="AE25" s="37">
        <f t="shared" si="3"/>
        <v>3</v>
      </c>
      <c r="AF25" s="37">
        <f t="shared" si="4"/>
        <v>0</v>
      </c>
      <c r="AG25" s="37">
        <f t="shared" si="5"/>
        <v>0</v>
      </c>
      <c r="AH25" s="37">
        <f t="shared" si="6"/>
        <v>0</v>
      </c>
      <c r="AI25" s="37">
        <f t="shared" si="7"/>
        <v>0</v>
      </c>
      <c r="AJ25" s="37">
        <f t="shared" si="8"/>
        <v>0</v>
      </c>
      <c r="AK25" s="37">
        <f t="shared" si="23"/>
        <v>0</v>
      </c>
      <c r="AL25" s="37">
        <f t="shared" si="24"/>
        <v>0</v>
      </c>
      <c r="AM25" s="37">
        <f t="shared" si="25"/>
        <v>0</v>
      </c>
      <c r="AN25" s="37">
        <f t="shared" si="9"/>
        <v>0</v>
      </c>
      <c r="AO25" s="37">
        <f t="shared" si="10"/>
        <v>0</v>
      </c>
      <c r="AP25" s="37">
        <f t="shared" si="11"/>
        <v>0</v>
      </c>
      <c r="AQ25" s="37">
        <f t="shared" si="12"/>
        <v>0</v>
      </c>
      <c r="AR25" s="37">
        <f t="shared" si="13"/>
        <v>0</v>
      </c>
      <c r="AS25" s="37">
        <f t="shared" si="14"/>
        <v>0</v>
      </c>
      <c r="AT25" s="37">
        <f t="shared" si="26"/>
        <v>3</v>
      </c>
      <c r="AU25" s="37">
        <f t="shared" si="26"/>
        <v>2.5</v>
      </c>
      <c r="AV25" s="37">
        <f t="shared" si="26"/>
        <v>2.5</v>
      </c>
      <c r="AW25" s="37">
        <f t="shared" si="26"/>
        <v>0</v>
      </c>
      <c r="AX25" s="37">
        <f t="shared" si="26"/>
        <v>0</v>
      </c>
      <c r="AY25" s="37">
        <f t="shared" si="26"/>
        <v>0</v>
      </c>
      <c r="AZ25" s="37">
        <f t="shared" si="26"/>
        <v>0</v>
      </c>
      <c r="BA25" s="37">
        <f t="shared" si="26"/>
        <v>0</v>
      </c>
    </row>
    <row r="26" spans="1:53">
      <c r="A26" s="29">
        <v>25</v>
      </c>
      <c r="B26" s="11" t="s">
        <v>4</v>
      </c>
      <c r="C26" s="31" t="s">
        <v>163</v>
      </c>
      <c r="D26" s="79">
        <v>2</v>
      </c>
      <c r="E26" s="12"/>
      <c r="F26" s="12"/>
      <c r="G26" s="12"/>
      <c r="H26" s="12"/>
      <c r="I26" s="12"/>
      <c r="J26" s="13">
        <v>2</v>
      </c>
      <c r="K26" s="12">
        <v>2</v>
      </c>
      <c r="L26" s="13"/>
      <c r="M26" s="12"/>
      <c r="N26" s="12">
        <v>2</v>
      </c>
      <c r="O26" s="12"/>
      <c r="P26" s="12"/>
      <c r="Q26" s="12"/>
      <c r="R26" s="12">
        <v>1</v>
      </c>
      <c r="S26" s="12"/>
      <c r="T26" s="12">
        <v>2</v>
      </c>
      <c r="U26" s="12">
        <v>2</v>
      </c>
      <c r="V26" s="13"/>
      <c r="W26" s="12">
        <v>1</v>
      </c>
      <c r="X26" s="12">
        <v>2</v>
      </c>
      <c r="Y26" s="13">
        <v>2</v>
      </c>
      <c r="Z26" s="12">
        <v>2</v>
      </c>
      <c r="AA26" s="12">
        <f t="shared" si="0"/>
        <v>20</v>
      </c>
      <c r="AB26" s="22">
        <f t="shared" si="1"/>
        <v>11</v>
      </c>
      <c r="AC26" s="24">
        <f t="shared" si="2"/>
        <v>1.8181818181818181</v>
      </c>
      <c r="AD26" s="5"/>
      <c r="AE26" s="37">
        <f t="shared" si="3"/>
        <v>2.5</v>
      </c>
      <c r="AF26" s="37">
        <f t="shared" si="4"/>
        <v>0</v>
      </c>
      <c r="AG26" s="37">
        <f t="shared" si="5"/>
        <v>0</v>
      </c>
      <c r="AH26" s="37">
        <f t="shared" si="6"/>
        <v>0</v>
      </c>
      <c r="AI26" s="37">
        <f t="shared" si="7"/>
        <v>0</v>
      </c>
      <c r="AJ26" s="37">
        <f t="shared" si="8"/>
        <v>0</v>
      </c>
      <c r="AK26" s="37">
        <f t="shared" si="23"/>
        <v>2.5</v>
      </c>
      <c r="AL26" s="37">
        <f t="shared" si="24"/>
        <v>2.5</v>
      </c>
      <c r="AM26" s="37">
        <f t="shared" si="25"/>
        <v>0</v>
      </c>
      <c r="AN26" s="37">
        <f t="shared" si="9"/>
        <v>0</v>
      </c>
      <c r="AO26" s="37">
        <f t="shared" si="10"/>
        <v>2.5</v>
      </c>
      <c r="AP26" s="37">
        <f t="shared" si="11"/>
        <v>0</v>
      </c>
      <c r="AQ26" s="37">
        <f t="shared" si="12"/>
        <v>0</v>
      </c>
      <c r="AR26" s="37">
        <f t="shared" si="13"/>
        <v>0</v>
      </c>
      <c r="AS26" s="37">
        <f t="shared" si="14"/>
        <v>2.5</v>
      </c>
      <c r="AT26" s="37">
        <f>IF(S26&gt;0,IF(ISBLANK(C26),3,2.5),0)</f>
        <v>0</v>
      </c>
      <c r="AU26" s="37">
        <f>IF(T26&gt;0,IF(ISBLANK(C26),3,2.5),0)</f>
        <v>2.5</v>
      </c>
      <c r="AV26" s="37">
        <f>IF(U26&gt;0,IF(ISBLANK(C26),3,2.5),0)</f>
        <v>2.5</v>
      </c>
      <c r="AW26" s="37">
        <f>IF(V26&gt;0,IF(ISBLANK(C26),3,2.5),0)</f>
        <v>0</v>
      </c>
      <c r="AX26" s="37">
        <f>IF(W26&gt;0,IF(ISBLANK(C26),3,2.5),0)</f>
        <v>2.5</v>
      </c>
      <c r="AY26" s="37">
        <f>IF(X26&gt;0,IF(ISBLANK(C26),3,2.5),0)</f>
        <v>2.5</v>
      </c>
      <c r="AZ26" s="37">
        <f>IF(Y26&gt;0,IF(ISBLANK(C26),3,2.5),0)</f>
        <v>2.5</v>
      </c>
      <c r="BA26" s="37">
        <f>IF(Z26&gt;0,IF(ISBLANK(C26),3,2.5),0)</f>
        <v>2.5</v>
      </c>
    </row>
    <row r="27" spans="1:53">
      <c r="A27" s="29">
        <v>26</v>
      </c>
      <c r="B27" s="11" t="s">
        <v>172</v>
      </c>
      <c r="C27" s="31"/>
      <c r="D27" s="79"/>
      <c r="E27" s="12"/>
      <c r="F27" s="12"/>
      <c r="G27" s="12"/>
      <c r="H27" s="12"/>
      <c r="I27" s="12"/>
      <c r="J27" s="12">
        <v>3</v>
      </c>
      <c r="K27" s="12"/>
      <c r="L27" s="12">
        <v>2</v>
      </c>
      <c r="M27" s="12">
        <v>2</v>
      </c>
      <c r="N27" s="12">
        <v>2</v>
      </c>
      <c r="O27" s="12"/>
      <c r="P27" s="12"/>
      <c r="Q27" s="12">
        <v>2</v>
      </c>
      <c r="R27" s="12"/>
      <c r="S27" s="12">
        <v>2</v>
      </c>
      <c r="T27" s="12">
        <v>2</v>
      </c>
      <c r="U27" s="12">
        <v>2</v>
      </c>
      <c r="V27" s="12">
        <v>2</v>
      </c>
      <c r="W27" s="12"/>
      <c r="X27" s="12"/>
      <c r="Y27" s="12"/>
      <c r="Z27" s="12"/>
      <c r="AA27" s="12">
        <f t="shared" si="0"/>
        <v>19</v>
      </c>
      <c r="AB27" s="22">
        <f t="shared" si="1"/>
        <v>9</v>
      </c>
      <c r="AC27" s="24">
        <f t="shared" si="2"/>
        <v>2.1111111111111112</v>
      </c>
      <c r="AD27" s="5"/>
      <c r="AE27" s="37">
        <f t="shared" si="3"/>
        <v>0</v>
      </c>
      <c r="AF27" s="37">
        <f t="shared" si="4"/>
        <v>0</v>
      </c>
      <c r="AG27" s="37">
        <f t="shared" si="5"/>
        <v>0</v>
      </c>
      <c r="AH27" s="37">
        <f t="shared" si="6"/>
        <v>0</v>
      </c>
      <c r="AI27" s="37">
        <f t="shared" si="7"/>
        <v>0</v>
      </c>
      <c r="AJ27" s="37">
        <f t="shared" si="8"/>
        <v>0</v>
      </c>
      <c r="AK27" s="37">
        <f t="shared" si="23"/>
        <v>3</v>
      </c>
      <c r="AL27" s="37">
        <f t="shared" si="24"/>
        <v>0</v>
      </c>
      <c r="AM27" s="37">
        <f t="shared" si="25"/>
        <v>3</v>
      </c>
      <c r="AN27" s="37">
        <f t="shared" si="9"/>
        <v>3</v>
      </c>
      <c r="AO27" s="37">
        <f t="shared" si="10"/>
        <v>3</v>
      </c>
      <c r="AP27" s="37">
        <f t="shared" si="11"/>
        <v>0</v>
      </c>
      <c r="AQ27" s="37">
        <f t="shared" si="12"/>
        <v>0</v>
      </c>
      <c r="AR27" s="37">
        <f t="shared" si="13"/>
        <v>3</v>
      </c>
      <c r="AS27" s="37">
        <f t="shared" si="14"/>
        <v>0</v>
      </c>
      <c r="AT27" s="37">
        <f t="shared" ref="AT27:BA28" si="27">IF(S27&gt;0,IF(ISBLANK(R27),3,2.5),0)</f>
        <v>3</v>
      </c>
      <c r="AU27" s="37">
        <f t="shared" si="27"/>
        <v>2.5</v>
      </c>
      <c r="AV27" s="37">
        <f t="shared" si="27"/>
        <v>2.5</v>
      </c>
      <c r="AW27" s="37">
        <f t="shared" si="27"/>
        <v>2.5</v>
      </c>
      <c r="AX27" s="37">
        <f t="shared" si="27"/>
        <v>0</v>
      </c>
      <c r="AY27" s="37">
        <f t="shared" si="27"/>
        <v>0</v>
      </c>
      <c r="AZ27" s="37">
        <f t="shared" si="27"/>
        <v>0</v>
      </c>
      <c r="BA27" s="37">
        <f t="shared" si="27"/>
        <v>0</v>
      </c>
    </row>
    <row r="28" spans="1:53">
      <c r="A28" s="29">
        <v>27</v>
      </c>
      <c r="B28" s="11" t="s">
        <v>199</v>
      </c>
      <c r="C28" s="31" t="s">
        <v>163</v>
      </c>
      <c r="D28" s="79"/>
      <c r="E28" s="12"/>
      <c r="F28" s="12"/>
      <c r="G28" s="12"/>
      <c r="H28" s="12"/>
      <c r="I28" s="12"/>
      <c r="J28" s="13">
        <v>8</v>
      </c>
      <c r="K28" s="12"/>
      <c r="L28" s="13">
        <v>4</v>
      </c>
      <c r="M28" s="12"/>
      <c r="N28" s="12"/>
      <c r="O28" s="12"/>
      <c r="P28" s="12"/>
      <c r="Q28" s="12"/>
      <c r="R28" s="12"/>
      <c r="S28" s="12">
        <v>6</v>
      </c>
      <c r="T28" s="12"/>
      <c r="U28" s="12"/>
      <c r="V28" s="13"/>
      <c r="W28" s="12"/>
      <c r="X28" s="12"/>
      <c r="Y28" s="13"/>
      <c r="Z28" s="12"/>
      <c r="AA28" s="12">
        <f t="shared" si="0"/>
        <v>18</v>
      </c>
      <c r="AB28" s="22">
        <f t="shared" si="1"/>
        <v>3</v>
      </c>
      <c r="AC28" s="24">
        <f t="shared" si="2"/>
        <v>6</v>
      </c>
      <c r="AD28" s="5"/>
      <c r="AE28" s="37">
        <f t="shared" si="3"/>
        <v>0</v>
      </c>
      <c r="AF28" s="37">
        <f t="shared" si="4"/>
        <v>0</v>
      </c>
      <c r="AG28" s="37">
        <f t="shared" si="5"/>
        <v>0</v>
      </c>
      <c r="AH28" s="37">
        <f t="shared" si="6"/>
        <v>0</v>
      </c>
      <c r="AI28" s="37">
        <f t="shared" si="7"/>
        <v>0</v>
      </c>
      <c r="AJ28" s="37">
        <f t="shared" si="8"/>
        <v>0</v>
      </c>
      <c r="AK28" s="37">
        <f t="shared" si="23"/>
        <v>2.5</v>
      </c>
      <c r="AL28" s="37">
        <f t="shared" si="24"/>
        <v>0</v>
      </c>
      <c r="AM28" s="37">
        <f t="shared" si="25"/>
        <v>2.5</v>
      </c>
      <c r="AN28" s="37">
        <f t="shared" si="9"/>
        <v>0</v>
      </c>
      <c r="AO28" s="37">
        <f t="shared" si="10"/>
        <v>0</v>
      </c>
      <c r="AP28" s="37">
        <f t="shared" si="11"/>
        <v>0</v>
      </c>
      <c r="AQ28" s="37">
        <f t="shared" si="12"/>
        <v>0</v>
      </c>
      <c r="AR28" s="37">
        <f t="shared" si="13"/>
        <v>0</v>
      </c>
      <c r="AS28" s="37">
        <f t="shared" si="14"/>
        <v>0</v>
      </c>
      <c r="AT28" s="37">
        <f t="shared" si="27"/>
        <v>3</v>
      </c>
      <c r="AU28" s="37">
        <f t="shared" si="27"/>
        <v>0</v>
      </c>
      <c r="AV28" s="37">
        <f t="shared" si="27"/>
        <v>0</v>
      </c>
      <c r="AW28" s="37">
        <f t="shared" si="27"/>
        <v>0</v>
      </c>
      <c r="AX28" s="37">
        <f t="shared" si="27"/>
        <v>0</v>
      </c>
      <c r="AY28" s="37">
        <f t="shared" si="27"/>
        <v>0</v>
      </c>
      <c r="AZ28" s="37">
        <f t="shared" si="27"/>
        <v>0</v>
      </c>
      <c r="BA28" s="37">
        <f t="shared" si="27"/>
        <v>0</v>
      </c>
    </row>
    <row r="29" spans="1:53">
      <c r="A29" s="29">
        <v>28</v>
      </c>
      <c r="B29" s="11" t="s">
        <v>90</v>
      </c>
      <c r="C29" s="31" t="s">
        <v>163</v>
      </c>
      <c r="D29" s="79"/>
      <c r="E29" s="12"/>
      <c r="F29" s="12">
        <v>2</v>
      </c>
      <c r="G29" s="12"/>
      <c r="H29" s="12">
        <v>2</v>
      </c>
      <c r="I29" s="12"/>
      <c r="J29" s="12"/>
      <c r="K29" s="12"/>
      <c r="L29" s="12"/>
      <c r="M29" s="12"/>
      <c r="N29" s="12">
        <v>8</v>
      </c>
      <c r="O29" s="12"/>
      <c r="P29" s="12"/>
      <c r="Q29" s="12"/>
      <c r="R29" s="12">
        <v>2</v>
      </c>
      <c r="S29" s="12"/>
      <c r="T29" s="12">
        <v>2</v>
      </c>
      <c r="U29" s="12"/>
      <c r="V29" s="12">
        <v>2</v>
      </c>
      <c r="W29" s="12"/>
      <c r="X29" s="12"/>
      <c r="Y29" s="12"/>
      <c r="Z29" s="12"/>
      <c r="AA29" s="12">
        <f t="shared" si="0"/>
        <v>18</v>
      </c>
      <c r="AB29" s="22">
        <f t="shared" si="1"/>
        <v>6</v>
      </c>
      <c r="AC29" s="24">
        <f t="shared" si="2"/>
        <v>3</v>
      </c>
      <c r="AD29" s="5"/>
      <c r="AE29" s="37">
        <f t="shared" si="3"/>
        <v>0</v>
      </c>
      <c r="AF29" s="37">
        <f t="shared" si="4"/>
        <v>0</v>
      </c>
      <c r="AG29" s="37">
        <f t="shared" si="5"/>
        <v>2.5</v>
      </c>
      <c r="AH29" s="37">
        <f t="shared" si="6"/>
        <v>0</v>
      </c>
      <c r="AI29" s="37">
        <f t="shared" si="7"/>
        <v>2.5</v>
      </c>
      <c r="AJ29" s="37">
        <f t="shared" si="8"/>
        <v>0</v>
      </c>
      <c r="AK29" s="37">
        <f t="shared" si="23"/>
        <v>0</v>
      </c>
      <c r="AL29" s="37">
        <f t="shared" si="24"/>
        <v>0</v>
      </c>
      <c r="AM29" s="37">
        <f t="shared" si="25"/>
        <v>0</v>
      </c>
      <c r="AN29" s="37">
        <f t="shared" si="9"/>
        <v>0</v>
      </c>
      <c r="AO29" s="37">
        <f t="shared" si="10"/>
        <v>2.5</v>
      </c>
      <c r="AP29" s="37">
        <f t="shared" si="11"/>
        <v>0</v>
      </c>
      <c r="AQ29" s="37">
        <f t="shared" si="12"/>
        <v>0</v>
      </c>
      <c r="AR29" s="37">
        <f t="shared" si="13"/>
        <v>0</v>
      </c>
      <c r="AS29" s="37">
        <f t="shared" si="14"/>
        <v>2.5</v>
      </c>
      <c r="AT29" s="37">
        <f>IF(S29&gt;0,IF(ISBLANK(C29),3,2.5),0)</f>
        <v>0</v>
      </c>
      <c r="AU29" s="37">
        <f>IF(T29&gt;0,IF(ISBLANK(C29),3,2.5),0)</f>
        <v>2.5</v>
      </c>
      <c r="AV29" s="37">
        <f>IF(U29&gt;0,IF(ISBLANK(C29),3,2.5),0)</f>
        <v>0</v>
      </c>
      <c r="AW29" s="37">
        <f>IF(V29&gt;0,IF(ISBLANK(C29),3,2.5),0)</f>
        <v>2.5</v>
      </c>
      <c r="AX29" s="37">
        <f>IF(W29&gt;0,IF(ISBLANK(C29),3,2.5),0)</f>
        <v>0</v>
      </c>
      <c r="AY29" s="37">
        <f>IF(X29&gt;0,IF(ISBLANK(C29),3,2.5),0)</f>
        <v>0</v>
      </c>
      <c r="AZ29" s="37">
        <f>IF(Y29&gt;0,IF(ISBLANK(C29),3,2.5),0)</f>
        <v>0</v>
      </c>
      <c r="BA29" s="37">
        <f>IF(Z29&gt;0,IF(ISBLANK(C29),3,2.5),0)</f>
        <v>0</v>
      </c>
    </row>
    <row r="30" spans="1:53">
      <c r="A30" s="29">
        <v>29</v>
      </c>
      <c r="B30" s="11" t="s">
        <v>203</v>
      </c>
      <c r="C30" s="31"/>
      <c r="D30" s="79" t="s">
        <v>39</v>
      </c>
      <c r="E30" s="12"/>
      <c r="F30" s="12"/>
      <c r="G30" s="12"/>
      <c r="H30" s="12"/>
      <c r="I30" s="12"/>
      <c r="J30" s="12"/>
      <c r="K30" s="12"/>
      <c r="L30" s="12">
        <v>2</v>
      </c>
      <c r="M30" s="12">
        <v>2</v>
      </c>
      <c r="N30" s="12"/>
      <c r="O30" s="12">
        <v>2</v>
      </c>
      <c r="P30" s="12"/>
      <c r="Q30" s="12">
        <v>2</v>
      </c>
      <c r="R30" s="12">
        <v>6</v>
      </c>
      <c r="S30" s="12"/>
      <c r="T30" s="12"/>
      <c r="U30" s="12">
        <v>3</v>
      </c>
      <c r="V30" s="12"/>
      <c r="W30" s="12"/>
      <c r="X30" s="12"/>
      <c r="Y30" s="12"/>
      <c r="Z30" s="12"/>
      <c r="AA30" s="12">
        <f t="shared" si="0"/>
        <v>17</v>
      </c>
      <c r="AB30" s="22">
        <f t="shared" si="1"/>
        <v>7</v>
      </c>
      <c r="AC30" s="24">
        <f t="shared" si="2"/>
        <v>2.4285714285714284</v>
      </c>
      <c r="AD30" s="5"/>
      <c r="AE30" s="37">
        <f t="shared" si="3"/>
        <v>3</v>
      </c>
      <c r="AF30" s="37">
        <f t="shared" si="4"/>
        <v>0</v>
      </c>
      <c r="AG30" s="37">
        <f t="shared" si="5"/>
        <v>0</v>
      </c>
      <c r="AH30" s="37">
        <f t="shared" si="6"/>
        <v>0</v>
      </c>
      <c r="AI30" s="37">
        <f t="shared" si="7"/>
        <v>0</v>
      </c>
      <c r="AJ30" s="37">
        <f t="shared" si="8"/>
        <v>0</v>
      </c>
      <c r="AK30" s="37">
        <f t="shared" si="23"/>
        <v>0</v>
      </c>
      <c r="AL30" s="37">
        <f t="shared" si="24"/>
        <v>0</v>
      </c>
      <c r="AM30" s="37">
        <f t="shared" si="25"/>
        <v>3</v>
      </c>
      <c r="AN30" s="37">
        <f t="shared" si="9"/>
        <v>3</v>
      </c>
      <c r="AO30" s="37">
        <f t="shared" si="10"/>
        <v>0</v>
      </c>
      <c r="AP30" s="37">
        <f t="shared" si="11"/>
        <v>3</v>
      </c>
      <c r="AQ30" s="37">
        <f t="shared" si="12"/>
        <v>0</v>
      </c>
      <c r="AR30" s="37">
        <f t="shared" si="13"/>
        <v>3</v>
      </c>
      <c r="AS30" s="37">
        <f t="shared" si="14"/>
        <v>3</v>
      </c>
      <c r="AT30" s="37">
        <f>IF(S30&gt;0,IF(ISBLANK(C30),3,2.5),0)</f>
        <v>0</v>
      </c>
      <c r="AU30" s="37">
        <f>IF(T30&gt;0,IF(ISBLANK(C30),3,2.5),0)</f>
        <v>0</v>
      </c>
      <c r="AV30" s="37">
        <f>IF(U30&gt;0,IF(ISBLANK(C30),3,2.5),0)</f>
        <v>3</v>
      </c>
      <c r="AW30" s="37">
        <f>IF(V30&gt;0,IF(ISBLANK(C30),3,2.5),0)</f>
        <v>0</v>
      </c>
      <c r="AX30" s="37">
        <f>IF(W30&gt;0,IF(ISBLANK(C30),3,2.5),0)</f>
        <v>0</v>
      </c>
      <c r="AY30" s="37">
        <f>IF(X30&gt;0,IF(ISBLANK(C30),3,2.5),0)</f>
        <v>0</v>
      </c>
      <c r="AZ30" s="37">
        <f>IF(Y30&gt;0,IF(ISBLANK(C30),3,2.5),0)</f>
        <v>0</v>
      </c>
      <c r="BA30" s="37">
        <f>IF(Z30&gt;0,IF(ISBLANK(C30),3,2.5),0)</f>
        <v>0</v>
      </c>
    </row>
    <row r="31" spans="1:53">
      <c r="A31" s="92">
        <v>30</v>
      </c>
      <c r="B31" s="70" t="s">
        <v>166</v>
      </c>
      <c r="C31" s="31" t="s">
        <v>163</v>
      </c>
      <c r="D31" s="79">
        <v>1</v>
      </c>
      <c r="E31" s="12">
        <v>1</v>
      </c>
      <c r="F31" s="12"/>
      <c r="G31" s="12"/>
      <c r="H31" s="12"/>
      <c r="I31" s="12"/>
      <c r="J31" s="13"/>
      <c r="K31" s="12"/>
      <c r="L31" s="13">
        <v>2</v>
      </c>
      <c r="M31" s="12">
        <v>2</v>
      </c>
      <c r="N31" s="12"/>
      <c r="O31" s="12"/>
      <c r="P31" s="12"/>
      <c r="Q31" s="12">
        <v>2</v>
      </c>
      <c r="R31" s="12"/>
      <c r="S31" s="12">
        <v>2</v>
      </c>
      <c r="T31" s="12"/>
      <c r="U31" s="12"/>
      <c r="V31" s="13"/>
      <c r="W31" s="12"/>
      <c r="X31" s="12"/>
      <c r="Y31" s="13">
        <v>6</v>
      </c>
      <c r="Z31" s="12"/>
      <c r="AA31" s="12">
        <f t="shared" si="0"/>
        <v>16</v>
      </c>
      <c r="AB31" s="22">
        <f t="shared" si="1"/>
        <v>7</v>
      </c>
      <c r="AC31" s="24">
        <f t="shared" si="2"/>
        <v>2.2857142857142856</v>
      </c>
      <c r="AD31" s="5"/>
      <c r="AE31" s="37">
        <f t="shared" si="3"/>
        <v>2.5</v>
      </c>
      <c r="AF31" s="37">
        <f t="shared" si="4"/>
        <v>2.5</v>
      </c>
      <c r="AG31" s="37">
        <f t="shared" si="5"/>
        <v>0</v>
      </c>
      <c r="AH31" s="37">
        <f t="shared" si="6"/>
        <v>0</v>
      </c>
      <c r="AI31" s="37">
        <f t="shared" si="7"/>
        <v>0</v>
      </c>
      <c r="AJ31" s="37">
        <f t="shared" si="8"/>
        <v>0</v>
      </c>
      <c r="AK31" s="37">
        <f t="shared" si="23"/>
        <v>0</v>
      </c>
      <c r="AL31" s="37">
        <f t="shared" si="24"/>
        <v>0</v>
      </c>
      <c r="AM31" s="37">
        <f t="shared" si="25"/>
        <v>2.5</v>
      </c>
      <c r="AN31" s="37">
        <f t="shared" si="9"/>
        <v>2.5</v>
      </c>
      <c r="AO31" s="37">
        <f t="shared" si="10"/>
        <v>0</v>
      </c>
      <c r="AP31" s="37">
        <f t="shared" si="11"/>
        <v>0</v>
      </c>
      <c r="AQ31" s="37">
        <f t="shared" si="12"/>
        <v>0</v>
      </c>
      <c r="AR31" s="37">
        <f t="shared" si="13"/>
        <v>2.5</v>
      </c>
      <c r="AS31" s="37">
        <f t="shared" si="14"/>
        <v>0</v>
      </c>
      <c r="AT31" s="37">
        <f t="shared" ref="AT31:BA31" si="28">IF(S31&gt;0,IF(ISBLANK(R31),3,2.5),0)</f>
        <v>3</v>
      </c>
      <c r="AU31" s="37">
        <f t="shared" si="28"/>
        <v>0</v>
      </c>
      <c r="AV31" s="37">
        <f t="shared" si="28"/>
        <v>0</v>
      </c>
      <c r="AW31" s="37">
        <f t="shared" si="28"/>
        <v>0</v>
      </c>
      <c r="AX31" s="37">
        <f t="shared" si="28"/>
        <v>0</v>
      </c>
      <c r="AY31" s="37">
        <f t="shared" si="28"/>
        <v>0</v>
      </c>
      <c r="AZ31" s="37">
        <f t="shared" si="28"/>
        <v>3</v>
      </c>
      <c r="BA31" s="37">
        <f t="shared" si="28"/>
        <v>0</v>
      </c>
    </row>
    <row r="32" spans="1:53">
      <c r="A32" s="92">
        <v>31</v>
      </c>
      <c r="B32" s="11" t="s">
        <v>93</v>
      </c>
      <c r="C32" s="31" t="s">
        <v>163</v>
      </c>
      <c r="D32" s="79"/>
      <c r="E32" s="12">
        <v>1</v>
      </c>
      <c r="F32" s="12"/>
      <c r="G32" s="12"/>
      <c r="H32" s="12">
        <v>1</v>
      </c>
      <c r="I32" s="12"/>
      <c r="J32" s="13">
        <v>2</v>
      </c>
      <c r="K32" s="12"/>
      <c r="L32" s="13">
        <v>2</v>
      </c>
      <c r="M32" s="12"/>
      <c r="N32" s="12">
        <v>1</v>
      </c>
      <c r="O32" s="12"/>
      <c r="P32" s="12"/>
      <c r="Q32" s="12">
        <v>2</v>
      </c>
      <c r="R32" s="12"/>
      <c r="S32" s="12"/>
      <c r="T32" s="12"/>
      <c r="U32" s="12"/>
      <c r="V32" s="13">
        <v>2</v>
      </c>
      <c r="W32" s="12"/>
      <c r="X32" s="12"/>
      <c r="Y32" s="13">
        <v>2</v>
      </c>
      <c r="Z32" s="12"/>
      <c r="AA32" s="12">
        <f t="shared" si="0"/>
        <v>13</v>
      </c>
      <c r="AB32" s="22">
        <f t="shared" si="1"/>
        <v>8</v>
      </c>
      <c r="AC32" s="24">
        <f t="shared" si="2"/>
        <v>1.625</v>
      </c>
      <c r="AD32" s="5"/>
      <c r="AE32" s="37">
        <f t="shared" si="3"/>
        <v>0</v>
      </c>
      <c r="AF32" s="37">
        <f t="shared" si="4"/>
        <v>2.5</v>
      </c>
      <c r="AG32" s="37">
        <f t="shared" si="5"/>
        <v>0</v>
      </c>
      <c r="AH32" s="37">
        <f t="shared" si="6"/>
        <v>0</v>
      </c>
      <c r="AI32" s="37">
        <f t="shared" si="7"/>
        <v>2.5</v>
      </c>
      <c r="AJ32" s="37">
        <f t="shared" si="8"/>
        <v>0</v>
      </c>
      <c r="AK32" s="37">
        <f t="shared" si="23"/>
        <v>2.5</v>
      </c>
      <c r="AL32" s="37">
        <f t="shared" si="24"/>
        <v>0</v>
      </c>
      <c r="AM32" s="37">
        <f t="shared" si="25"/>
        <v>2.5</v>
      </c>
      <c r="AN32" s="37">
        <f t="shared" si="9"/>
        <v>0</v>
      </c>
      <c r="AO32" s="37">
        <f t="shared" si="10"/>
        <v>2.5</v>
      </c>
      <c r="AP32" s="37">
        <f t="shared" si="11"/>
        <v>0</v>
      </c>
      <c r="AQ32" s="37">
        <f t="shared" si="12"/>
        <v>0</v>
      </c>
      <c r="AR32" s="37">
        <f t="shared" si="13"/>
        <v>2.5</v>
      </c>
      <c r="AS32" s="37">
        <f t="shared" si="14"/>
        <v>0</v>
      </c>
      <c r="AT32" s="37">
        <f t="shared" ref="AT32:AT53" si="29">IF(S32&gt;0,IF(ISBLANK(C32),3,2.5),0)</f>
        <v>0</v>
      </c>
      <c r="AU32" s="37">
        <f t="shared" ref="AU32:AU53" si="30">IF(T32&gt;0,IF(ISBLANK(C32),3,2.5),0)</f>
        <v>0</v>
      </c>
      <c r="AV32" s="37">
        <f t="shared" ref="AV32:AV53" si="31">IF(U32&gt;0,IF(ISBLANK(C32),3,2.5),0)</f>
        <v>0</v>
      </c>
      <c r="AW32" s="37">
        <f t="shared" ref="AW32:AW53" si="32">IF(V32&gt;0,IF(ISBLANK(C32),3,2.5),0)</f>
        <v>2.5</v>
      </c>
      <c r="AX32" s="37">
        <f t="shared" ref="AX32:AX53" si="33">IF(W32&gt;0,IF(ISBLANK(C32),3,2.5),0)</f>
        <v>0</v>
      </c>
      <c r="AY32" s="37">
        <f t="shared" ref="AY32:AY53" si="34">IF(X32&gt;0,IF(ISBLANK(C32),3,2.5),0)</f>
        <v>0</v>
      </c>
      <c r="AZ32" s="37">
        <f t="shared" ref="AZ32:AZ53" si="35">IF(Y32&gt;0,IF(ISBLANK(C32),3,2.5),0)</f>
        <v>2.5</v>
      </c>
      <c r="BA32" s="37">
        <f t="shared" ref="BA32:BA53" si="36">IF(Z32&gt;0,IF(ISBLANK(C32),3,2.5),0)</f>
        <v>0</v>
      </c>
    </row>
    <row r="33" spans="1:53">
      <c r="A33" s="29">
        <v>32</v>
      </c>
      <c r="B33" s="11" t="s">
        <v>22</v>
      </c>
      <c r="C33" s="31" t="s">
        <v>163</v>
      </c>
      <c r="D33" s="79"/>
      <c r="E33" s="12"/>
      <c r="F33" s="12"/>
      <c r="G33" s="12"/>
      <c r="H33" s="12"/>
      <c r="I33" s="12"/>
      <c r="J33" s="13">
        <v>6</v>
      </c>
      <c r="K33" s="12"/>
      <c r="L33" s="13"/>
      <c r="M33" s="12"/>
      <c r="N33" s="12">
        <v>2</v>
      </c>
      <c r="O33" s="12"/>
      <c r="P33" s="12"/>
      <c r="Q33" s="12"/>
      <c r="R33" s="12"/>
      <c r="S33" s="12">
        <v>2</v>
      </c>
      <c r="T33" s="12">
        <v>2</v>
      </c>
      <c r="U33" s="12"/>
      <c r="V33" s="13"/>
      <c r="W33" s="12"/>
      <c r="X33" s="12"/>
      <c r="Y33" s="13"/>
      <c r="Z33" s="12"/>
      <c r="AA33" s="12">
        <f t="shared" si="0"/>
        <v>12</v>
      </c>
      <c r="AB33" s="22">
        <f t="shared" si="1"/>
        <v>4</v>
      </c>
      <c r="AC33" s="24">
        <f t="shared" si="2"/>
        <v>3</v>
      </c>
      <c r="AD33" s="5"/>
      <c r="AE33" s="37">
        <f t="shared" si="3"/>
        <v>0</v>
      </c>
      <c r="AF33" s="37">
        <f t="shared" si="4"/>
        <v>0</v>
      </c>
      <c r="AG33" s="37">
        <f t="shared" si="5"/>
        <v>0</v>
      </c>
      <c r="AH33" s="37">
        <f t="shared" si="6"/>
        <v>0</v>
      </c>
      <c r="AI33" s="37">
        <f t="shared" si="7"/>
        <v>0</v>
      </c>
      <c r="AJ33" s="37">
        <f t="shared" si="8"/>
        <v>0</v>
      </c>
      <c r="AK33" s="37">
        <f t="shared" si="23"/>
        <v>2.5</v>
      </c>
      <c r="AL33" s="37">
        <f t="shared" si="24"/>
        <v>0</v>
      </c>
      <c r="AM33" s="37">
        <f t="shared" si="25"/>
        <v>0</v>
      </c>
      <c r="AN33" s="37">
        <f t="shared" si="9"/>
        <v>0</v>
      </c>
      <c r="AO33" s="37">
        <f t="shared" si="10"/>
        <v>2.5</v>
      </c>
      <c r="AP33" s="37">
        <f t="shared" si="11"/>
        <v>0</v>
      </c>
      <c r="AQ33" s="37">
        <f t="shared" si="12"/>
        <v>0</v>
      </c>
      <c r="AR33" s="37">
        <f t="shared" si="13"/>
        <v>0</v>
      </c>
      <c r="AS33" s="37">
        <f t="shared" si="14"/>
        <v>0</v>
      </c>
      <c r="AT33" s="37">
        <f t="shared" si="29"/>
        <v>2.5</v>
      </c>
      <c r="AU33" s="37">
        <f t="shared" si="30"/>
        <v>2.5</v>
      </c>
      <c r="AV33" s="37">
        <f t="shared" si="31"/>
        <v>0</v>
      </c>
      <c r="AW33" s="37">
        <f t="shared" si="32"/>
        <v>0</v>
      </c>
      <c r="AX33" s="37">
        <f t="shared" si="33"/>
        <v>0</v>
      </c>
      <c r="AY33" s="37">
        <f t="shared" si="34"/>
        <v>0</v>
      </c>
      <c r="AZ33" s="37">
        <f t="shared" si="35"/>
        <v>0</v>
      </c>
      <c r="BA33" s="37">
        <f t="shared" si="36"/>
        <v>0</v>
      </c>
    </row>
    <row r="34" spans="1:53">
      <c r="A34" s="93">
        <v>33</v>
      </c>
      <c r="B34" s="56" t="s">
        <v>191</v>
      </c>
      <c r="C34" s="31"/>
      <c r="D34" s="79">
        <v>2</v>
      </c>
      <c r="E34" s="12">
        <v>4</v>
      </c>
      <c r="F34" s="12">
        <v>2</v>
      </c>
      <c r="G34" s="12"/>
      <c r="H34" s="12">
        <v>2</v>
      </c>
      <c r="I34" s="12"/>
      <c r="J34" s="12"/>
      <c r="K34" s="12"/>
      <c r="L34" s="12">
        <v>2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>
        <f t="shared" ref="AA34:AA65" si="37">SUM(D34:Z34)</f>
        <v>12</v>
      </c>
      <c r="AB34" s="22">
        <f t="shared" ref="AB34:AB65" si="38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5</v>
      </c>
      <c r="AC34" s="24">
        <f t="shared" ref="AC34:AC65" si="39">IF(AB34&gt;0,AA34/AB34,0)</f>
        <v>2.4</v>
      </c>
      <c r="AD34" s="5"/>
      <c r="AE34" s="37">
        <f t="shared" ref="AE34:AE53" si="40">IF(D34&gt;0,IF(ISBLANK(C34),3,2.5),0)</f>
        <v>3</v>
      </c>
      <c r="AF34" s="37">
        <f t="shared" ref="AF34:AF53" si="41">IF(E34&gt;0,IF(ISBLANK(C34),3,2.5),0)</f>
        <v>3</v>
      </c>
      <c r="AG34" s="37">
        <f t="shared" ref="AG34:AG53" si="42">IF(F34&gt;0,IF(ISBLANK(C34),3,2.5),0)</f>
        <v>3</v>
      </c>
      <c r="AH34" s="37">
        <f t="shared" ref="AH34:AH53" si="43">IF(G34&gt;0,IF(ISBLANK(C34),3,2.5),0)</f>
        <v>0</v>
      </c>
      <c r="AI34" s="37">
        <f t="shared" ref="AI34:AI53" si="44">IF(H34&gt;0,IF(ISBLANK(C34),3,2.5),0)</f>
        <v>3</v>
      </c>
      <c r="AJ34" s="37">
        <f t="shared" ref="AJ34:AJ53" si="45">IF(I34&gt;0,IF(ISBLANK(C34),3,2.5),0)</f>
        <v>0</v>
      </c>
      <c r="AK34" s="37">
        <f t="shared" si="23"/>
        <v>0</v>
      </c>
      <c r="AL34" s="37">
        <f t="shared" si="24"/>
        <v>0</v>
      </c>
      <c r="AM34" s="37">
        <f t="shared" si="25"/>
        <v>3</v>
      </c>
      <c r="AN34" s="37">
        <f t="shared" ref="AN34:AN53" si="46">IF(M34&gt;0,IF(ISBLANK(C34),3,2.5),0)</f>
        <v>0</v>
      </c>
      <c r="AO34" s="37">
        <f t="shared" ref="AO34:AO53" si="47">IF(N34&gt;0,IF(ISBLANK(C34),3,2.5),0)</f>
        <v>0</v>
      </c>
      <c r="AP34" s="37">
        <f t="shared" ref="AP34:AP53" si="48">IF(O34&gt;0,IF(ISBLANK(C34),3,2.5),0)</f>
        <v>0</v>
      </c>
      <c r="AQ34" s="37">
        <f t="shared" ref="AQ34:AQ53" si="49">IF(P34&gt;0,IF(ISBLANK(C34),3,2.5),0)</f>
        <v>0</v>
      </c>
      <c r="AR34" s="37">
        <f t="shared" ref="AR34:AR53" si="50">IF(Q34&gt;0,IF(ISBLANK(C34),3,2.5),0)</f>
        <v>0</v>
      </c>
      <c r="AS34" s="37">
        <f t="shared" ref="AS34:AS53" si="51">IF(R34&gt;0,IF(ISBLANK(C34),3,2.5),0)</f>
        <v>0</v>
      </c>
      <c r="AT34" s="37">
        <f t="shared" si="29"/>
        <v>0</v>
      </c>
      <c r="AU34" s="37">
        <f t="shared" si="30"/>
        <v>0</v>
      </c>
      <c r="AV34" s="37">
        <f t="shared" si="31"/>
        <v>0</v>
      </c>
      <c r="AW34" s="37">
        <f t="shared" si="32"/>
        <v>0</v>
      </c>
      <c r="AX34" s="37">
        <f t="shared" si="33"/>
        <v>0</v>
      </c>
      <c r="AY34" s="37">
        <f t="shared" si="34"/>
        <v>0</v>
      </c>
      <c r="AZ34" s="37">
        <f t="shared" si="35"/>
        <v>0</v>
      </c>
      <c r="BA34" s="37">
        <f t="shared" si="36"/>
        <v>0</v>
      </c>
    </row>
    <row r="35" spans="1:53">
      <c r="A35" s="93">
        <v>34</v>
      </c>
      <c r="B35" s="56" t="s">
        <v>5</v>
      </c>
      <c r="C35" s="31" t="s">
        <v>163</v>
      </c>
      <c r="D35" s="79">
        <v>2</v>
      </c>
      <c r="E35" s="12">
        <v>2</v>
      </c>
      <c r="F35" s="12">
        <v>1</v>
      </c>
      <c r="G35" s="12"/>
      <c r="H35" s="12"/>
      <c r="I35" s="12"/>
      <c r="J35" s="13"/>
      <c r="K35" s="12">
        <v>1</v>
      </c>
      <c r="L35" s="13">
        <v>2</v>
      </c>
      <c r="M35" s="12"/>
      <c r="N35" s="12"/>
      <c r="O35" s="12"/>
      <c r="P35" s="12">
        <v>2</v>
      </c>
      <c r="Q35" s="12">
        <v>2</v>
      </c>
      <c r="R35" s="12"/>
      <c r="S35" s="12"/>
      <c r="T35" s="12"/>
      <c r="U35" s="12"/>
      <c r="V35" s="13"/>
      <c r="W35" s="12"/>
      <c r="X35" s="12"/>
      <c r="Y35" s="13"/>
      <c r="Z35" s="12"/>
      <c r="AA35" s="12">
        <f t="shared" si="37"/>
        <v>12</v>
      </c>
      <c r="AB35" s="22">
        <f t="shared" si="38"/>
        <v>7</v>
      </c>
      <c r="AC35" s="24">
        <f t="shared" si="39"/>
        <v>1.7142857142857142</v>
      </c>
      <c r="AD35" s="5"/>
      <c r="AE35" s="37">
        <f t="shared" si="40"/>
        <v>2.5</v>
      </c>
      <c r="AF35" s="37">
        <f t="shared" si="41"/>
        <v>2.5</v>
      </c>
      <c r="AG35" s="37">
        <f t="shared" si="42"/>
        <v>2.5</v>
      </c>
      <c r="AH35" s="37">
        <f t="shared" si="43"/>
        <v>0</v>
      </c>
      <c r="AI35" s="37">
        <f t="shared" si="44"/>
        <v>0</v>
      </c>
      <c r="AJ35" s="37">
        <f t="shared" si="45"/>
        <v>0</v>
      </c>
      <c r="AK35" s="37">
        <f t="shared" si="23"/>
        <v>0</v>
      </c>
      <c r="AL35" s="37">
        <f t="shared" si="24"/>
        <v>2.5</v>
      </c>
      <c r="AM35" s="37">
        <f t="shared" si="25"/>
        <v>2.5</v>
      </c>
      <c r="AN35" s="37">
        <f t="shared" si="46"/>
        <v>0</v>
      </c>
      <c r="AO35" s="37">
        <f t="shared" si="47"/>
        <v>0</v>
      </c>
      <c r="AP35" s="37">
        <f t="shared" si="48"/>
        <v>0</v>
      </c>
      <c r="AQ35" s="37">
        <f t="shared" si="49"/>
        <v>2.5</v>
      </c>
      <c r="AR35" s="37">
        <f t="shared" si="50"/>
        <v>2.5</v>
      </c>
      <c r="AS35" s="37">
        <f t="shared" si="51"/>
        <v>0</v>
      </c>
      <c r="AT35" s="37">
        <f t="shared" si="29"/>
        <v>0</v>
      </c>
      <c r="AU35" s="37">
        <f t="shared" si="30"/>
        <v>0</v>
      </c>
      <c r="AV35" s="37">
        <f t="shared" si="31"/>
        <v>0</v>
      </c>
      <c r="AW35" s="37">
        <f t="shared" si="32"/>
        <v>0</v>
      </c>
      <c r="AX35" s="37">
        <f t="shared" si="33"/>
        <v>0</v>
      </c>
      <c r="AY35" s="37">
        <f t="shared" si="34"/>
        <v>0</v>
      </c>
      <c r="AZ35" s="37">
        <f t="shared" si="35"/>
        <v>0</v>
      </c>
      <c r="BA35" s="37">
        <f t="shared" si="36"/>
        <v>0</v>
      </c>
    </row>
    <row r="36" spans="1:53">
      <c r="A36" s="63">
        <v>35</v>
      </c>
      <c r="B36" s="26" t="s">
        <v>219</v>
      </c>
      <c r="C36" s="31"/>
      <c r="D36" s="79"/>
      <c r="E36" s="12"/>
      <c r="F36" s="12"/>
      <c r="G36" s="12"/>
      <c r="H36" s="12"/>
      <c r="I36" s="12"/>
      <c r="J36" s="13"/>
      <c r="K36" s="12"/>
      <c r="L36" s="13"/>
      <c r="M36" s="12"/>
      <c r="N36" s="12"/>
      <c r="O36" s="12"/>
      <c r="P36" s="12"/>
      <c r="Q36" s="12"/>
      <c r="R36" s="12"/>
      <c r="S36" s="12"/>
      <c r="T36" s="12">
        <v>10</v>
      </c>
      <c r="U36" s="12"/>
      <c r="V36" s="13"/>
      <c r="W36" s="12"/>
      <c r="X36" s="12"/>
      <c r="Y36" s="13"/>
      <c r="Z36" s="12"/>
      <c r="AA36" s="12">
        <f t="shared" si="37"/>
        <v>10</v>
      </c>
      <c r="AB36" s="22">
        <f t="shared" si="38"/>
        <v>1</v>
      </c>
      <c r="AC36" s="24">
        <f t="shared" si="39"/>
        <v>10</v>
      </c>
      <c r="AD36" s="5"/>
      <c r="AE36" s="37">
        <f t="shared" si="40"/>
        <v>0</v>
      </c>
      <c r="AF36" s="37">
        <f t="shared" si="41"/>
        <v>0</v>
      </c>
      <c r="AG36" s="37">
        <f t="shared" si="42"/>
        <v>0</v>
      </c>
      <c r="AH36" s="37">
        <f t="shared" si="43"/>
        <v>0</v>
      </c>
      <c r="AI36" s="37">
        <f t="shared" si="44"/>
        <v>0</v>
      </c>
      <c r="AJ36" s="37">
        <f t="shared" si="45"/>
        <v>0</v>
      </c>
      <c r="AK36" s="37">
        <f t="shared" si="23"/>
        <v>0</v>
      </c>
      <c r="AL36" s="37">
        <f t="shared" si="24"/>
        <v>0</v>
      </c>
      <c r="AM36" s="37">
        <f t="shared" si="25"/>
        <v>0</v>
      </c>
      <c r="AN36" s="37">
        <f t="shared" si="46"/>
        <v>0</v>
      </c>
      <c r="AO36" s="37">
        <f t="shared" si="47"/>
        <v>0</v>
      </c>
      <c r="AP36" s="37">
        <f t="shared" si="48"/>
        <v>0</v>
      </c>
      <c r="AQ36" s="37">
        <f t="shared" si="49"/>
        <v>0</v>
      </c>
      <c r="AR36" s="37">
        <f t="shared" si="50"/>
        <v>0</v>
      </c>
      <c r="AS36" s="37">
        <f t="shared" si="51"/>
        <v>0</v>
      </c>
      <c r="AT36" s="37">
        <f t="shared" si="29"/>
        <v>0</v>
      </c>
      <c r="AU36" s="37">
        <f t="shared" si="30"/>
        <v>3</v>
      </c>
      <c r="AV36" s="37">
        <f t="shared" si="31"/>
        <v>0</v>
      </c>
      <c r="AW36" s="37">
        <f t="shared" si="32"/>
        <v>0</v>
      </c>
      <c r="AX36" s="37">
        <f t="shared" si="33"/>
        <v>0</v>
      </c>
      <c r="AY36" s="37">
        <f t="shared" si="34"/>
        <v>0</v>
      </c>
      <c r="AZ36" s="37">
        <f t="shared" si="35"/>
        <v>0</v>
      </c>
      <c r="BA36" s="37">
        <f t="shared" si="36"/>
        <v>0</v>
      </c>
    </row>
    <row r="37" spans="1:53">
      <c r="A37" s="63">
        <v>36</v>
      </c>
      <c r="B37" s="56" t="s">
        <v>33</v>
      </c>
      <c r="C37" s="31" t="s">
        <v>163</v>
      </c>
      <c r="D37" s="79"/>
      <c r="E37" s="12"/>
      <c r="F37" s="12"/>
      <c r="G37" s="12"/>
      <c r="H37" s="12"/>
      <c r="I37" s="12"/>
      <c r="J37" s="13"/>
      <c r="K37" s="12"/>
      <c r="L37" s="13"/>
      <c r="M37" s="12"/>
      <c r="N37" s="12"/>
      <c r="O37" s="12">
        <v>2</v>
      </c>
      <c r="P37" s="12"/>
      <c r="Q37" s="12"/>
      <c r="R37" s="12"/>
      <c r="S37" s="12"/>
      <c r="T37" s="12">
        <v>2</v>
      </c>
      <c r="U37" s="12">
        <v>4</v>
      </c>
      <c r="V37" s="13"/>
      <c r="W37" s="12"/>
      <c r="X37" s="12"/>
      <c r="Y37" s="13"/>
      <c r="Z37" s="12">
        <v>2</v>
      </c>
      <c r="AA37" s="12">
        <f t="shared" si="37"/>
        <v>10</v>
      </c>
      <c r="AB37" s="22">
        <f t="shared" si="38"/>
        <v>4</v>
      </c>
      <c r="AC37" s="24">
        <f t="shared" si="39"/>
        <v>2.5</v>
      </c>
      <c r="AD37" s="5"/>
      <c r="AE37" s="37">
        <f t="shared" si="40"/>
        <v>0</v>
      </c>
      <c r="AF37" s="37">
        <f t="shared" si="41"/>
        <v>0</v>
      </c>
      <c r="AG37" s="37">
        <f t="shared" si="42"/>
        <v>0</v>
      </c>
      <c r="AH37" s="37">
        <f t="shared" si="43"/>
        <v>0</v>
      </c>
      <c r="AI37" s="37">
        <f t="shared" si="44"/>
        <v>0</v>
      </c>
      <c r="AJ37" s="37">
        <f t="shared" si="45"/>
        <v>0</v>
      </c>
      <c r="AK37" s="37">
        <f t="shared" si="23"/>
        <v>0</v>
      </c>
      <c r="AL37" s="37">
        <f t="shared" si="24"/>
        <v>0</v>
      </c>
      <c r="AM37" s="37">
        <f t="shared" si="25"/>
        <v>0</v>
      </c>
      <c r="AN37" s="37">
        <f t="shared" si="46"/>
        <v>0</v>
      </c>
      <c r="AO37" s="37">
        <f t="shared" si="47"/>
        <v>0</v>
      </c>
      <c r="AP37" s="37">
        <f t="shared" si="48"/>
        <v>2.5</v>
      </c>
      <c r="AQ37" s="37">
        <f t="shared" si="49"/>
        <v>0</v>
      </c>
      <c r="AR37" s="37">
        <f t="shared" si="50"/>
        <v>0</v>
      </c>
      <c r="AS37" s="37">
        <f t="shared" si="51"/>
        <v>0</v>
      </c>
      <c r="AT37" s="37">
        <f t="shared" si="29"/>
        <v>0</v>
      </c>
      <c r="AU37" s="37">
        <f t="shared" si="30"/>
        <v>2.5</v>
      </c>
      <c r="AV37" s="37">
        <f t="shared" si="31"/>
        <v>2.5</v>
      </c>
      <c r="AW37" s="37">
        <f t="shared" si="32"/>
        <v>0</v>
      </c>
      <c r="AX37" s="37">
        <f t="shared" si="33"/>
        <v>0</v>
      </c>
      <c r="AY37" s="37">
        <f t="shared" si="34"/>
        <v>0</v>
      </c>
      <c r="AZ37" s="37">
        <f t="shared" si="35"/>
        <v>0</v>
      </c>
      <c r="BA37" s="37">
        <f t="shared" si="36"/>
        <v>2.5</v>
      </c>
    </row>
    <row r="38" spans="1:53">
      <c r="A38" s="63">
        <v>37</v>
      </c>
      <c r="B38" s="56" t="s">
        <v>11</v>
      </c>
      <c r="C38" s="31" t="s">
        <v>163</v>
      </c>
      <c r="D38" s="79"/>
      <c r="E38" s="12">
        <v>2</v>
      </c>
      <c r="F38" s="12">
        <v>2</v>
      </c>
      <c r="G38" s="12"/>
      <c r="H38" s="12"/>
      <c r="I38" s="12"/>
      <c r="J38" s="13"/>
      <c r="K38" s="12"/>
      <c r="L38" s="13"/>
      <c r="M38" s="12">
        <v>2</v>
      </c>
      <c r="N38" s="12">
        <v>2</v>
      </c>
      <c r="O38" s="12">
        <v>2</v>
      </c>
      <c r="P38" s="12"/>
      <c r="Q38" s="12"/>
      <c r="R38" s="12"/>
      <c r="S38" s="12"/>
      <c r="T38" s="12"/>
      <c r="U38" s="12"/>
      <c r="V38" s="13"/>
      <c r="W38" s="12"/>
      <c r="X38" s="12"/>
      <c r="Y38" s="13"/>
      <c r="Z38" s="12"/>
      <c r="AA38" s="12">
        <f t="shared" si="37"/>
        <v>10</v>
      </c>
      <c r="AB38" s="22">
        <f t="shared" si="38"/>
        <v>5</v>
      </c>
      <c r="AC38" s="24">
        <f t="shared" si="39"/>
        <v>2</v>
      </c>
      <c r="AD38" s="5"/>
      <c r="AE38" s="37">
        <f t="shared" si="40"/>
        <v>0</v>
      </c>
      <c r="AF38" s="37">
        <f t="shared" si="41"/>
        <v>2.5</v>
      </c>
      <c r="AG38" s="37">
        <f t="shared" si="42"/>
        <v>2.5</v>
      </c>
      <c r="AH38" s="37">
        <f t="shared" si="43"/>
        <v>0</v>
      </c>
      <c r="AI38" s="37">
        <f t="shared" si="44"/>
        <v>0</v>
      </c>
      <c r="AJ38" s="37">
        <f t="shared" si="45"/>
        <v>0</v>
      </c>
      <c r="AK38" s="37">
        <f t="shared" si="23"/>
        <v>0</v>
      </c>
      <c r="AL38" s="37">
        <f t="shared" si="24"/>
        <v>0</v>
      </c>
      <c r="AM38" s="37">
        <f t="shared" si="25"/>
        <v>0</v>
      </c>
      <c r="AN38" s="37">
        <f t="shared" si="46"/>
        <v>2.5</v>
      </c>
      <c r="AO38" s="37">
        <f t="shared" si="47"/>
        <v>2.5</v>
      </c>
      <c r="AP38" s="37">
        <f t="shared" si="48"/>
        <v>2.5</v>
      </c>
      <c r="AQ38" s="37">
        <f t="shared" si="49"/>
        <v>0</v>
      </c>
      <c r="AR38" s="37">
        <f t="shared" si="50"/>
        <v>0</v>
      </c>
      <c r="AS38" s="37">
        <f t="shared" si="51"/>
        <v>0</v>
      </c>
      <c r="AT38" s="37">
        <f t="shared" si="29"/>
        <v>0</v>
      </c>
      <c r="AU38" s="37">
        <f t="shared" si="30"/>
        <v>0</v>
      </c>
      <c r="AV38" s="37">
        <f t="shared" si="31"/>
        <v>0</v>
      </c>
      <c r="AW38" s="37">
        <f t="shared" si="32"/>
        <v>0</v>
      </c>
      <c r="AX38" s="37">
        <f t="shared" si="33"/>
        <v>0</v>
      </c>
      <c r="AY38" s="37">
        <f t="shared" si="34"/>
        <v>0</v>
      </c>
      <c r="AZ38" s="37">
        <f t="shared" si="35"/>
        <v>0</v>
      </c>
      <c r="BA38" s="37">
        <f t="shared" si="36"/>
        <v>0</v>
      </c>
    </row>
    <row r="39" spans="1:53">
      <c r="A39" s="63">
        <v>38</v>
      </c>
      <c r="B39" s="65" t="s">
        <v>221</v>
      </c>
      <c r="C39" s="31"/>
      <c r="D39" s="79"/>
      <c r="E39" s="12"/>
      <c r="F39" s="12"/>
      <c r="G39" s="12"/>
      <c r="H39" s="12"/>
      <c r="I39" s="12"/>
      <c r="J39" s="13"/>
      <c r="K39" s="12"/>
      <c r="L39" s="13"/>
      <c r="M39" s="12"/>
      <c r="N39" s="12"/>
      <c r="O39" s="12"/>
      <c r="P39" s="12"/>
      <c r="Q39" s="12"/>
      <c r="R39" s="12"/>
      <c r="S39" s="12"/>
      <c r="T39" s="12"/>
      <c r="U39" s="12">
        <v>2</v>
      </c>
      <c r="V39" s="13">
        <v>3</v>
      </c>
      <c r="W39" s="12">
        <v>1</v>
      </c>
      <c r="X39" s="12">
        <v>2</v>
      </c>
      <c r="Y39" s="13">
        <v>2</v>
      </c>
      <c r="Z39" s="12"/>
      <c r="AA39" s="12">
        <f t="shared" si="37"/>
        <v>10</v>
      </c>
      <c r="AB39" s="22">
        <f t="shared" si="38"/>
        <v>5</v>
      </c>
      <c r="AC39" s="24">
        <f t="shared" si="39"/>
        <v>2</v>
      </c>
      <c r="AD39" s="5"/>
      <c r="AE39" s="37">
        <f t="shared" si="40"/>
        <v>0</v>
      </c>
      <c r="AF39" s="37">
        <f t="shared" si="41"/>
        <v>0</v>
      </c>
      <c r="AG39" s="37">
        <f t="shared" si="42"/>
        <v>0</v>
      </c>
      <c r="AH39" s="37">
        <f t="shared" si="43"/>
        <v>0</v>
      </c>
      <c r="AI39" s="37">
        <f t="shared" si="44"/>
        <v>0</v>
      </c>
      <c r="AJ39" s="37">
        <f t="shared" si="45"/>
        <v>0</v>
      </c>
      <c r="AK39" s="37">
        <f t="shared" si="23"/>
        <v>0</v>
      </c>
      <c r="AL39" s="37">
        <f t="shared" si="24"/>
        <v>0</v>
      </c>
      <c r="AM39" s="37">
        <f t="shared" si="25"/>
        <v>0</v>
      </c>
      <c r="AN39" s="37">
        <f t="shared" si="46"/>
        <v>0</v>
      </c>
      <c r="AO39" s="37">
        <f t="shared" si="47"/>
        <v>0</v>
      </c>
      <c r="AP39" s="37">
        <f t="shared" si="48"/>
        <v>0</v>
      </c>
      <c r="AQ39" s="37">
        <f t="shared" si="49"/>
        <v>0</v>
      </c>
      <c r="AR39" s="37">
        <f t="shared" si="50"/>
        <v>0</v>
      </c>
      <c r="AS39" s="37">
        <f t="shared" si="51"/>
        <v>0</v>
      </c>
      <c r="AT39" s="37">
        <f t="shared" si="29"/>
        <v>0</v>
      </c>
      <c r="AU39" s="37">
        <f t="shared" si="30"/>
        <v>0</v>
      </c>
      <c r="AV39" s="37">
        <f t="shared" si="31"/>
        <v>3</v>
      </c>
      <c r="AW39" s="37">
        <f t="shared" si="32"/>
        <v>3</v>
      </c>
      <c r="AX39" s="37">
        <f t="shared" si="33"/>
        <v>3</v>
      </c>
      <c r="AY39" s="37">
        <f t="shared" si="34"/>
        <v>3</v>
      </c>
      <c r="AZ39" s="37">
        <f t="shared" si="35"/>
        <v>3</v>
      </c>
      <c r="BA39" s="37">
        <f t="shared" si="36"/>
        <v>0</v>
      </c>
    </row>
    <row r="40" spans="1:53">
      <c r="A40" s="63">
        <v>39</v>
      </c>
      <c r="B40" s="26" t="s">
        <v>118</v>
      </c>
      <c r="C40" s="31"/>
      <c r="D40" s="79"/>
      <c r="E40" s="12"/>
      <c r="F40" s="12"/>
      <c r="G40" s="12"/>
      <c r="H40" s="12"/>
      <c r="I40" s="12"/>
      <c r="J40" s="13"/>
      <c r="K40" s="12"/>
      <c r="L40" s="13"/>
      <c r="M40" s="12"/>
      <c r="N40" s="12"/>
      <c r="O40" s="12"/>
      <c r="P40" s="12"/>
      <c r="Q40" s="12"/>
      <c r="R40" s="12"/>
      <c r="S40" s="12">
        <v>2</v>
      </c>
      <c r="T40" s="12">
        <v>2</v>
      </c>
      <c r="U40" s="12"/>
      <c r="V40" s="13">
        <v>2</v>
      </c>
      <c r="W40" s="12">
        <v>1</v>
      </c>
      <c r="X40" s="12">
        <v>1</v>
      </c>
      <c r="Y40" s="13">
        <v>2</v>
      </c>
      <c r="Z40" s="12"/>
      <c r="AA40" s="12">
        <f t="shared" si="37"/>
        <v>10</v>
      </c>
      <c r="AB40" s="22">
        <f t="shared" si="38"/>
        <v>6</v>
      </c>
      <c r="AC40" s="24">
        <f t="shared" si="39"/>
        <v>1.6666666666666667</v>
      </c>
      <c r="AD40" s="5"/>
      <c r="AE40" s="37">
        <f t="shared" si="40"/>
        <v>0</v>
      </c>
      <c r="AF40" s="37">
        <f t="shared" si="41"/>
        <v>0</v>
      </c>
      <c r="AG40" s="37">
        <f t="shared" si="42"/>
        <v>0</v>
      </c>
      <c r="AH40" s="37">
        <f t="shared" si="43"/>
        <v>0</v>
      </c>
      <c r="AI40" s="37">
        <f t="shared" si="44"/>
        <v>0</v>
      </c>
      <c r="AJ40" s="37">
        <f t="shared" si="45"/>
        <v>0</v>
      </c>
      <c r="AK40" s="37">
        <f t="shared" si="23"/>
        <v>0</v>
      </c>
      <c r="AL40" s="37">
        <f t="shared" si="24"/>
        <v>0</v>
      </c>
      <c r="AM40" s="37">
        <f t="shared" si="25"/>
        <v>0</v>
      </c>
      <c r="AN40" s="37">
        <f t="shared" si="46"/>
        <v>0</v>
      </c>
      <c r="AO40" s="37">
        <f t="shared" si="47"/>
        <v>0</v>
      </c>
      <c r="AP40" s="37">
        <f t="shared" si="48"/>
        <v>0</v>
      </c>
      <c r="AQ40" s="37">
        <f t="shared" si="49"/>
        <v>0</v>
      </c>
      <c r="AR40" s="37">
        <f t="shared" si="50"/>
        <v>0</v>
      </c>
      <c r="AS40" s="37">
        <f t="shared" si="51"/>
        <v>0</v>
      </c>
      <c r="AT40" s="37">
        <f t="shared" si="29"/>
        <v>3</v>
      </c>
      <c r="AU40" s="37">
        <f t="shared" si="30"/>
        <v>3</v>
      </c>
      <c r="AV40" s="37">
        <f t="shared" si="31"/>
        <v>0</v>
      </c>
      <c r="AW40" s="37">
        <f t="shared" si="32"/>
        <v>3</v>
      </c>
      <c r="AX40" s="37">
        <f t="shared" si="33"/>
        <v>3</v>
      </c>
      <c r="AY40" s="37">
        <f t="shared" si="34"/>
        <v>3</v>
      </c>
      <c r="AZ40" s="37">
        <f t="shared" si="35"/>
        <v>3</v>
      </c>
      <c r="BA40" s="37">
        <f t="shared" si="36"/>
        <v>0</v>
      </c>
    </row>
    <row r="41" spans="1:53">
      <c r="A41" s="63">
        <v>40</v>
      </c>
      <c r="B41" s="56" t="s">
        <v>126</v>
      </c>
      <c r="C41" s="31" t="s">
        <v>163</v>
      </c>
      <c r="D41" s="79"/>
      <c r="E41" s="12"/>
      <c r="F41" s="12"/>
      <c r="G41" s="12"/>
      <c r="H41" s="12"/>
      <c r="I41" s="12"/>
      <c r="J41" s="12"/>
      <c r="K41" s="12"/>
      <c r="L41" s="12"/>
      <c r="M41" s="12"/>
      <c r="N41" s="12">
        <v>2</v>
      </c>
      <c r="O41" s="12">
        <v>2</v>
      </c>
      <c r="P41" s="12" t="s">
        <v>214</v>
      </c>
      <c r="Q41" s="12">
        <v>2</v>
      </c>
      <c r="R41" s="12"/>
      <c r="S41" s="12"/>
      <c r="T41" s="12"/>
      <c r="U41" s="12"/>
      <c r="V41" s="12">
        <v>2</v>
      </c>
      <c r="W41" s="12">
        <v>2</v>
      </c>
      <c r="X41" s="12"/>
      <c r="Y41" s="12"/>
      <c r="Z41" s="12"/>
      <c r="AA41" s="12">
        <f t="shared" si="37"/>
        <v>10</v>
      </c>
      <c r="AB41" s="22">
        <f t="shared" si="38"/>
        <v>6</v>
      </c>
      <c r="AC41" s="24">
        <f t="shared" si="39"/>
        <v>1.6666666666666667</v>
      </c>
      <c r="AD41" s="5"/>
      <c r="AE41" s="37">
        <f t="shared" si="40"/>
        <v>0</v>
      </c>
      <c r="AF41" s="37">
        <f t="shared" si="41"/>
        <v>0</v>
      </c>
      <c r="AG41" s="37">
        <f t="shared" si="42"/>
        <v>0</v>
      </c>
      <c r="AH41" s="37">
        <f t="shared" si="43"/>
        <v>0</v>
      </c>
      <c r="AI41" s="37">
        <f t="shared" si="44"/>
        <v>0</v>
      </c>
      <c r="AJ41" s="37">
        <f t="shared" si="45"/>
        <v>0</v>
      </c>
      <c r="AK41" s="37">
        <f t="shared" si="23"/>
        <v>0</v>
      </c>
      <c r="AL41" s="37">
        <f t="shared" si="24"/>
        <v>0</v>
      </c>
      <c r="AM41" s="37">
        <f t="shared" si="25"/>
        <v>0</v>
      </c>
      <c r="AN41" s="37">
        <f t="shared" si="46"/>
        <v>0</v>
      </c>
      <c r="AO41" s="37">
        <f t="shared" si="47"/>
        <v>2.5</v>
      </c>
      <c r="AP41" s="37">
        <f t="shared" si="48"/>
        <v>2.5</v>
      </c>
      <c r="AQ41" s="37">
        <f t="shared" si="49"/>
        <v>2.5</v>
      </c>
      <c r="AR41" s="37">
        <f t="shared" si="50"/>
        <v>2.5</v>
      </c>
      <c r="AS41" s="37">
        <f t="shared" si="51"/>
        <v>0</v>
      </c>
      <c r="AT41" s="37">
        <f t="shared" si="29"/>
        <v>0</v>
      </c>
      <c r="AU41" s="37">
        <f t="shared" si="30"/>
        <v>0</v>
      </c>
      <c r="AV41" s="37">
        <f t="shared" si="31"/>
        <v>0</v>
      </c>
      <c r="AW41" s="37">
        <f t="shared" si="32"/>
        <v>2.5</v>
      </c>
      <c r="AX41" s="37">
        <f t="shared" si="33"/>
        <v>2.5</v>
      </c>
      <c r="AY41" s="37">
        <f t="shared" si="34"/>
        <v>0</v>
      </c>
      <c r="AZ41" s="37">
        <f t="shared" si="35"/>
        <v>0</v>
      </c>
      <c r="BA41" s="37">
        <f t="shared" si="36"/>
        <v>0</v>
      </c>
    </row>
    <row r="42" spans="1:53">
      <c r="A42" s="63">
        <v>41</v>
      </c>
      <c r="B42" s="56" t="s">
        <v>23</v>
      </c>
      <c r="C42" s="31" t="s">
        <v>163</v>
      </c>
      <c r="D42" s="79">
        <v>2</v>
      </c>
      <c r="E42" s="12">
        <v>1</v>
      </c>
      <c r="F42" s="12">
        <v>1</v>
      </c>
      <c r="G42" s="12"/>
      <c r="H42" s="12">
        <v>1</v>
      </c>
      <c r="I42" s="12"/>
      <c r="J42" s="13"/>
      <c r="K42" s="12"/>
      <c r="L42" s="13"/>
      <c r="M42" s="12"/>
      <c r="N42" s="12"/>
      <c r="O42" s="12"/>
      <c r="P42" s="12"/>
      <c r="Q42" s="12"/>
      <c r="R42" s="12"/>
      <c r="S42" s="12">
        <v>2</v>
      </c>
      <c r="T42" s="12">
        <v>2</v>
      </c>
      <c r="U42" s="12"/>
      <c r="V42" s="13">
        <v>1</v>
      </c>
      <c r="W42" s="12"/>
      <c r="X42" s="12"/>
      <c r="Y42" s="13"/>
      <c r="Z42" s="12"/>
      <c r="AA42" s="12">
        <f t="shared" si="37"/>
        <v>10</v>
      </c>
      <c r="AB42" s="22">
        <f t="shared" si="38"/>
        <v>7</v>
      </c>
      <c r="AC42" s="24">
        <f t="shared" si="39"/>
        <v>1.4285714285714286</v>
      </c>
      <c r="AD42" s="5"/>
      <c r="AE42" s="37">
        <f t="shared" si="40"/>
        <v>2.5</v>
      </c>
      <c r="AF42" s="37">
        <f t="shared" si="41"/>
        <v>2.5</v>
      </c>
      <c r="AG42" s="37">
        <f t="shared" si="42"/>
        <v>2.5</v>
      </c>
      <c r="AH42" s="37">
        <f t="shared" si="43"/>
        <v>0</v>
      </c>
      <c r="AI42" s="37">
        <f t="shared" si="44"/>
        <v>2.5</v>
      </c>
      <c r="AJ42" s="37">
        <f t="shared" si="45"/>
        <v>0</v>
      </c>
      <c r="AK42" s="37">
        <f t="shared" si="23"/>
        <v>0</v>
      </c>
      <c r="AL42" s="37">
        <f t="shared" si="24"/>
        <v>0</v>
      </c>
      <c r="AM42" s="37">
        <f t="shared" si="25"/>
        <v>0</v>
      </c>
      <c r="AN42" s="37">
        <f t="shared" si="46"/>
        <v>0</v>
      </c>
      <c r="AO42" s="37">
        <f t="shared" si="47"/>
        <v>0</v>
      </c>
      <c r="AP42" s="37">
        <f t="shared" si="48"/>
        <v>0</v>
      </c>
      <c r="AQ42" s="37">
        <f t="shared" si="49"/>
        <v>0</v>
      </c>
      <c r="AR42" s="37">
        <f t="shared" si="50"/>
        <v>0</v>
      </c>
      <c r="AS42" s="37">
        <f t="shared" si="51"/>
        <v>0</v>
      </c>
      <c r="AT42" s="37">
        <f t="shared" si="29"/>
        <v>2.5</v>
      </c>
      <c r="AU42" s="37">
        <f t="shared" si="30"/>
        <v>2.5</v>
      </c>
      <c r="AV42" s="37">
        <f t="shared" si="31"/>
        <v>0</v>
      </c>
      <c r="AW42" s="37">
        <f t="shared" si="32"/>
        <v>2.5</v>
      </c>
      <c r="AX42" s="37">
        <f t="shared" si="33"/>
        <v>0</v>
      </c>
      <c r="AY42" s="37">
        <f t="shared" si="34"/>
        <v>0</v>
      </c>
      <c r="AZ42" s="37">
        <f t="shared" si="35"/>
        <v>0</v>
      </c>
      <c r="BA42" s="37">
        <f t="shared" si="36"/>
        <v>0</v>
      </c>
    </row>
    <row r="43" spans="1:53">
      <c r="A43" s="63">
        <v>42</v>
      </c>
      <c r="B43" s="56" t="s">
        <v>178</v>
      </c>
      <c r="C43" s="31" t="s">
        <v>163</v>
      </c>
      <c r="D43" s="79"/>
      <c r="E43" s="12"/>
      <c r="F43" s="12"/>
      <c r="G43" s="12"/>
      <c r="H43" s="12"/>
      <c r="I43" s="12"/>
      <c r="J43" s="12"/>
      <c r="K43" s="12"/>
      <c r="L43" s="12">
        <v>2</v>
      </c>
      <c r="M43" s="12">
        <v>3</v>
      </c>
      <c r="N43" s="12"/>
      <c r="O43" s="12"/>
      <c r="P43" s="12"/>
      <c r="Q43" s="12"/>
      <c r="R43" s="12"/>
      <c r="S43" s="12"/>
      <c r="T43" s="12"/>
      <c r="U43" s="12">
        <v>2</v>
      </c>
      <c r="V43" s="12"/>
      <c r="W43" s="12"/>
      <c r="X43" s="12"/>
      <c r="Y43" s="12"/>
      <c r="Z43" s="12">
        <v>2</v>
      </c>
      <c r="AA43" s="12">
        <f t="shared" si="37"/>
        <v>9</v>
      </c>
      <c r="AB43" s="22">
        <f t="shared" si="38"/>
        <v>4</v>
      </c>
      <c r="AC43" s="24">
        <f t="shared" si="39"/>
        <v>2.25</v>
      </c>
      <c r="AD43" s="5"/>
      <c r="AE43" s="37">
        <f t="shared" si="40"/>
        <v>0</v>
      </c>
      <c r="AF43" s="37">
        <f t="shared" si="41"/>
        <v>0</v>
      </c>
      <c r="AG43" s="37">
        <f t="shared" si="42"/>
        <v>0</v>
      </c>
      <c r="AH43" s="37">
        <f t="shared" si="43"/>
        <v>0</v>
      </c>
      <c r="AI43" s="37">
        <f t="shared" si="44"/>
        <v>0</v>
      </c>
      <c r="AJ43" s="37">
        <f t="shared" si="45"/>
        <v>0</v>
      </c>
      <c r="AK43" s="37">
        <f t="shared" si="23"/>
        <v>0</v>
      </c>
      <c r="AL43" s="37">
        <f t="shared" si="24"/>
        <v>0</v>
      </c>
      <c r="AM43" s="37">
        <f t="shared" si="25"/>
        <v>2.5</v>
      </c>
      <c r="AN43" s="37">
        <f t="shared" si="46"/>
        <v>2.5</v>
      </c>
      <c r="AO43" s="37">
        <f t="shared" si="47"/>
        <v>0</v>
      </c>
      <c r="AP43" s="37">
        <f t="shared" si="48"/>
        <v>0</v>
      </c>
      <c r="AQ43" s="37">
        <f t="shared" si="49"/>
        <v>0</v>
      </c>
      <c r="AR43" s="37">
        <f t="shared" si="50"/>
        <v>0</v>
      </c>
      <c r="AS43" s="37">
        <f t="shared" si="51"/>
        <v>0</v>
      </c>
      <c r="AT43" s="37">
        <f t="shared" si="29"/>
        <v>0</v>
      </c>
      <c r="AU43" s="37">
        <f t="shared" si="30"/>
        <v>0</v>
      </c>
      <c r="AV43" s="37">
        <f t="shared" si="31"/>
        <v>2.5</v>
      </c>
      <c r="AW43" s="37">
        <f t="shared" si="32"/>
        <v>0</v>
      </c>
      <c r="AX43" s="37">
        <f t="shared" si="33"/>
        <v>0</v>
      </c>
      <c r="AY43" s="37">
        <f t="shared" si="34"/>
        <v>0</v>
      </c>
      <c r="AZ43" s="37">
        <f t="shared" si="35"/>
        <v>0</v>
      </c>
      <c r="BA43" s="37">
        <f t="shared" si="36"/>
        <v>2.5</v>
      </c>
    </row>
    <row r="44" spans="1:53">
      <c r="A44" s="63">
        <v>43</v>
      </c>
      <c r="B44" s="56" t="s">
        <v>47</v>
      </c>
      <c r="C44" s="31" t="s">
        <v>163</v>
      </c>
      <c r="D44" s="79">
        <v>2</v>
      </c>
      <c r="E44" s="12"/>
      <c r="F44" s="12"/>
      <c r="G44" s="12"/>
      <c r="H44" s="12"/>
      <c r="I44" s="12"/>
      <c r="J44" s="12"/>
      <c r="K44" s="12">
        <v>1</v>
      </c>
      <c r="L44" s="12"/>
      <c r="M44" s="12">
        <v>2</v>
      </c>
      <c r="N44" s="12"/>
      <c r="O44" s="12"/>
      <c r="P44" s="12"/>
      <c r="Q44" s="12"/>
      <c r="R44" s="12"/>
      <c r="S44" s="12"/>
      <c r="T44" s="12">
        <v>2</v>
      </c>
      <c r="U44" s="12">
        <v>2</v>
      </c>
      <c r="V44" s="12"/>
      <c r="W44" s="12"/>
      <c r="X44" s="12"/>
      <c r="Y44" s="12"/>
      <c r="Z44" s="12"/>
      <c r="AA44" s="12">
        <f t="shared" si="37"/>
        <v>9</v>
      </c>
      <c r="AB44" s="22">
        <f t="shared" si="38"/>
        <v>5</v>
      </c>
      <c r="AC44" s="24">
        <f t="shared" si="39"/>
        <v>1.8</v>
      </c>
      <c r="AD44" s="5"/>
      <c r="AE44" s="37">
        <f t="shared" si="40"/>
        <v>2.5</v>
      </c>
      <c r="AF44" s="37">
        <f t="shared" si="41"/>
        <v>0</v>
      </c>
      <c r="AG44" s="37">
        <f t="shared" si="42"/>
        <v>0</v>
      </c>
      <c r="AH44" s="37">
        <f t="shared" si="43"/>
        <v>0</v>
      </c>
      <c r="AI44" s="37">
        <f t="shared" si="44"/>
        <v>0</v>
      </c>
      <c r="AJ44" s="37">
        <f t="shared" si="45"/>
        <v>0</v>
      </c>
      <c r="AK44" s="37">
        <f t="shared" si="23"/>
        <v>0</v>
      </c>
      <c r="AL44" s="37">
        <f t="shared" si="24"/>
        <v>2.5</v>
      </c>
      <c r="AM44" s="37">
        <f t="shared" si="25"/>
        <v>0</v>
      </c>
      <c r="AN44" s="37">
        <f t="shared" si="46"/>
        <v>2.5</v>
      </c>
      <c r="AO44" s="37">
        <f t="shared" si="47"/>
        <v>0</v>
      </c>
      <c r="AP44" s="37">
        <f t="shared" si="48"/>
        <v>0</v>
      </c>
      <c r="AQ44" s="37">
        <f t="shared" si="49"/>
        <v>0</v>
      </c>
      <c r="AR44" s="37">
        <f t="shared" si="50"/>
        <v>0</v>
      </c>
      <c r="AS44" s="37">
        <f t="shared" si="51"/>
        <v>0</v>
      </c>
      <c r="AT44" s="37">
        <f t="shared" si="29"/>
        <v>0</v>
      </c>
      <c r="AU44" s="37">
        <f t="shared" si="30"/>
        <v>2.5</v>
      </c>
      <c r="AV44" s="37">
        <f t="shared" si="31"/>
        <v>2.5</v>
      </c>
      <c r="AW44" s="37">
        <f t="shared" si="32"/>
        <v>0</v>
      </c>
      <c r="AX44" s="37">
        <f t="shared" si="33"/>
        <v>0</v>
      </c>
      <c r="AY44" s="37">
        <f t="shared" si="34"/>
        <v>0</v>
      </c>
      <c r="AZ44" s="37">
        <f t="shared" si="35"/>
        <v>0</v>
      </c>
      <c r="BA44" s="37">
        <f t="shared" si="36"/>
        <v>0</v>
      </c>
    </row>
    <row r="45" spans="1:53">
      <c r="A45" s="63">
        <v>44</v>
      </c>
      <c r="B45" s="26" t="s">
        <v>160</v>
      </c>
      <c r="C45" s="31"/>
      <c r="D45" s="79">
        <v>2</v>
      </c>
      <c r="E45" s="12">
        <v>2</v>
      </c>
      <c r="F45" s="12">
        <v>2</v>
      </c>
      <c r="G45" s="12"/>
      <c r="H45" s="12">
        <v>2</v>
      </c>
      <c r="I45" s="12"/>
      <c r="J45" s="13"/>
      <c r="K45" s="12"/>
      <c r="L45" s="13"/>
      <c r="M45" s="12"/>
      <c r="N45" s="12">
        <v>1</v>
      </c>
      <c r="O45" s="12"/>
      <c r="P45" s="12"/>
      <c r="Q45" s="12"/>
      <c r="R45" s="12"/>
      <c r="S45" s="12"/>
      <c r="T45" s="12"/>
      <c r="U45" s="12"/>
      <c r="V45" s="13"/>
      <c r="W45" s="12"/>
      <c r="X45" s="12"/>
      <c r="Y45" s="13"/>
      <c r="Z45" s="12"/>
      <c r="AA45" s="12">
        <f t="shared" si="37"/>
        <v>9</v>
      </c>
      <c r="AB45" s="22">
        <f t="shared" si="38"/>
        <v>5</v>
      </c>
      <c r="AC45" s="24">
        <f t="shared" si="39"/>
        <v>1.8</v>
      </c>
      <c r="AD45" s="5"/>
      <c r="AE45" s="37">
        <f t="shared" si="40"/>
        <v>3</v>
      </c>
      <c r="AF45" s="37">
        <f t="shared" si="41"/>
        <v>3</v>
      </c>
      <c r="AG45" s="37">
        <f t="shared" si="42"/>
        <v>3</v>
      </c>
      <c r="AH45" s="37">
        <f t="shared" si="43"/>
        <v>0</v>
      </c>
      <c r="AI45" s="37">
        <f t="shared" si="44"/>
        <v>3</v>
      </c>
      <c r="AJ45" s="37">
        <f t="shared" si="45"/>
        <v>0</v>
      </c>
      <c r="AK45" s="37">
        <f t="shared" si="23"/>
        <v>0</v>
      </c>
      <c r="AL45" s="37">
        <f t="shared" si="24"/>
        <v>0</v>
      </c>
      <c r="AM45" s="37">
        <f t="shared" si="25"/>
        <v>0</v>
      </c>
      <c r="AN45" s="37">
        <f t="shared" si="46"/>
        <v>0</v>
      </c>
      <c r="AO45" s="37">
        <f t="shared" si="47"/>
        <v>3</v>
      </c>
      <c r="AP45" s="37">
        <f t="shared" si="48"/>
        <v>0</v>
      </c>
      <c r="AQ45" s="37">
        <f t="shared" si="49"/>
        <v>0</v>
      </c>
      <c r="AR45" s="37">
        <f t="shared" si="50"/>
        <v>0</v>
      </c>
      <c r="AS45" s="37">
        <f t="shared" si="51"/>
        <v>0</v>
      </c>
      <c r="AT45" s="37">
        <f t="shared" si="29"/>
        <v>0</v>
      </c>
      <c r="AU45" s="37">
        <f t="shared" si="30"/>
        <v>0</v>
      </c>
      <c r="AV45" s="37">
        <f t="shared" si="31"/>
        <v>0</v>
      </c>
      <c r="AW45" s="37">
        <f t="shared" si="32"/>
        <v>0</v>
      </c>
      <c r="AX45" s="37">
        <f t="shared" si="33"/>
        <v>0</v>
      </c>
      <c r="AY45" s="37">
        <f t="shared" si="34"/>
        <v>0</v>
      </c>
      <c r="AZ45" s="37">
        <f t="shared" si="35"/>
        <v>0</v>
      </c>
      <c r="BA45" s="37">
        <f t="shared" si="36"/>
        <v>0</v>
      </c>
    </row>
    <row r="46" spans="1:53">
      <c r="A46" s="63">
        <v>45</v>
      </c>
      <c r="B46" s="26" t="s">
        <v>159</v>
      </c>
      <c r="C46" s="31"/>
      <c r="D46" s="79">
        <v>2</v>
      </c>
      <c r="E46" s="12">
        <v>2</v>
      </c>
      <c r="F46" s="12">
        <v>2</v>
      </c>
      <c r="G46" s="12"/>
      <c r="H46" s="12">
        <v>2</v>
      </c>
      <c r="I46" s="12"/>
      <c r="J46" s="13"/>
      <c r="K46" s="12"/>
      <c r="L46" s="13"/>
      <c r="M46" s="12"/>
      <c r="N46" s="12">
        <v>1</v>
      </c>
      <c r="O46" s="12"/>
      <c r="P46" s="12"/>
      <c r="Q46" s="12"/>
      <c r="R46" s="12"/>
      <c r="S46" s="12"/>
      <c r="T46" s="12"/>
      <c r="U46" s="12"/>
      <c r="V46" s="13"/>
      <c r="W46" s="12"/>
      <c r="X46" s="12"/>
      <c r="Y46" s="13"/>
      <c r="Z46" s="12"/>
      <c r="AA46" s="12">
        <f t="shared" si="37"/>
        <v>9</v>
      </c>
      <c r="AB46" s="22">
        <f t="shared" si="38"/>
        <v>5</v>
      </c>
      <c r="AC46" s="24">
        <f t="shared" si="39"/>
        <v>1.8</v>
      </c>
      <c r="AD46" s="5"/>
      <c r="AE46" s="37">
        <f t="shared" si="40"/>
        <v>3</v>
      </c>
      <c r="AF46" s="37">
        <f t="shared" si="41"/>
        <v>3</v>
      </c>
      <c r="AG46" s="37">
        <f t="shared" si="42"/>
        <v>3</v>
      </c>
      <c r="AH46" s="37">
        <f t="shared" si="43"/>
        <v>0</v>
      </c>
      <c r="AI46" s="37">
        <f t="shared" si="44"/>
        <v>3</v>
      </c>
      <c r="AJ46" s="37">
        <f t="shared" si="45"/>
        <v>0</v>
      </c>
      <c r="AK46" s="37">
        <f t="shared" si="23"/>
        <v>0</v>
      </c>
      <c r="AL46" s="37">
        <f t="shared" si="24"/>
        <v>0</v>
      </c>
      <c r="AM46" s="37">
        <f t="shared" si="25"/>
        <v>0</v>
      </c>
      <c r="AN46" s="37">
        <f t="shared" si="46"/>
        <v>0</v>
      </c>
      <c r="AO46" s="37">
        <f t="shared" si="47"/>
        <v>3</v>
      </c>
      <c r="AP46" s="37">
        <f t="shared" si="48"/>
        <v>0</v>
      </c>
      <c r="AQ46" s="37">
        <f t="shared" si="49"/>
        <v>0</v>
      </c>
      <c r="AR46" s="37">
        <f t="shared" si="50"/>
        <v>0</v>
      </c>
      <c r="AS46" s="37">
        <f t="shared" si="51"/>
        <v>0</v>
      </c>
      <c r="AT46" s="37">
        <f t="shared" si="29"/>
        <v>0</v>
      </c>
      <c r="AU46" s="37">
        <f t="shared" si="30"/>
        <v>0</v>
      </c>
      <c r="AV46" s="37">
        <f t="shared" si="31"/>
        <v>0</v>
      </c>
      <c r="AW46" s="37">
        <f t="shared" si="32"/>
        <v>0</v>
      </c>
      <c r="AX46" s="37">
        <f t="shared" si="33"/>
        <v>0</v>
      </c>
      <c r="AY46" s="37">
        <f t="shared" si="34"/>
        <v>0</v>
      </c>
      <c r="AZ46" s="37">
        <f t="shared" si="35"/>
        <v>0</v>
      </c>
      <c r="BA46" s="37">
        <f t="shared" si="36"/>
        <v>0</v>
      </c>
    </row>
    <row r="47" spans="1:53">
      <c r="A47" s="63">
        <v>46</v>
      </c>
      <c r="B47" s="56" t="s">
        <v>20</v>
      </c>
      <c r="C47" s="31" t="s">
        <v>163</v>
      </c>
      <c r="D47" s="79"/>
      <c r="E47" s="12"/>
      <c r="F47" s="12"/>
      <c r="G47" s="12"/>
      <c r="H47" s="12"/>
      <c r="I47" s="12"/>
      <c r="J47" s="13"/>
      <c r="K47" s="12"/>
      <c r="L47" s="13"/>
      <c r="M47" s="12"/>
      <c r="N47" s="12"/>
      <c r="O47" s="12"/>
      <c r="P47" s="12"/>
      <c r="Q47" s="12">
        <v>2</v>
      </c>
      <c r="R47" s="12">
        <v>1</v>
      </c>
      <c r="S47" s="12">
        <v>2</v>
      </c>
      <c r="T47" s="12">
        <v>1</v>
      </c>
      <c r="U47" s="12">
        <v>2</v>
      </c>
      <c r="V47" s="13">
        <v>1</v>
      </c>
      <c r="W47" s="12"/>
      <c r="X47" s="12"/>
      <c r="Y47" s="13"/>
      <c r="Z47" s="12"/>
      <c r="AA47" s="12">
        <f t="shared" si="37"/>
        <v>9</v>
      </c>
      <c r="AB47" s="22">
        <f t="shared" si="38"/>
        <v>6</v>
      </c>
      <c r="AC47" s="24">
        <f t="shared" si="39"/>
        <v>1.5</v>
      </c>
      <c r="AD47" s="5"/>
      <c r="AE47" s="37">
        <f t="shared" si="40"/>
        <v>0</v>
      </c>
      <c r="AF47" s="37">
        <f t="shared" si="41"/>
        <v>0</v>
      </c>
      <c r="AG47" s="37">
        <f t="shared" si="42"/>
        <v>0</v>
      </c>
      <c r="AH47" s="37">
        <f t="shared" si="43"/>
        <v>0</v>
      </c>
      <c r="AI47" s="37">
        <f t="shared" si="44"/>
        <v>0</v>
      </c>
      <c r="AJ47" s="37">
        <f t="shared" si="45"/>
        <v>0</v>
      </c>
      <c r="AK47" s="37">
        <f t="shared" si="23"/>
        <v>0</v>
      </c>
      <c r="AL47" s="37">
        <f t="shared" si="24"/>
        <v>0</v>
      </c>
      <c r="AM47" s="37">
        <f t="shared" si="25"/>
        <v>0</v>
      </c>
      <c r="AN47" s="37">
        <f t="shared" si="46"/>
        <v>0</v>
      </c>
      <c r="AO47" s="37">
        <f t="shared" si="47"/>
        <v>0</v>
      </c>
      <c r="AP47" s="37">
        <f t="shared" si="48"/>
        <v>0</v>
      </c>
      <c r="AQ47" s="37">
        <f t="shared" si="49"/>
        <v>0</v>
      </c>
      <c r="AR47" s="37">
        <f t="shared" si="50"/>
        <v>2.5</v>
      </c>
      <c r="AS47" s="37">
        <f t="shared" si="51"/>
        <v>2.5</v>
      </c>
      <c r="AT47" s="37">
        <f t="shared" si="29"/>
        <v>2.5</v>
      </c>
      <c r="AU47" s="37">
        <f t="shared" si="30"/>
        <v>2.5</v>
      </c>
      <c r="AV47" s="37">
        <f t="shared" si="31"/>
        <v>2.5</v>
      </c>
      <c r="AW47" s="37">
        <f t="shared" si="32"/>
        <v>2.5</v>
      </c>
      <c r="AX47" s="37">
        <f t="shared" si="33"/>
        <v>0</v>
      </c>
      <c r="AY47" s="37">
        <f t="shared" si="34"/>
        <v>0</v>
      </c>
      <c r="AZ47" s="37">
        <f t="shared" si="35"/>
        <v>0</v>
      </c>
      <c r="BA47" s="37">
        <f t="shared" si="36"/>
        <v>0</v>
      </c>
    </row>
    <row r="48" spans="1:53">
      <c r="A48" s="63">
        <v>47</v>
      </c>
      <c r="B48" s="56" t="s">
        <v>54</v>
      </c>
      <c r="C48" s="31" t="s">
        <v>163</v>
      </c>
      <c r="D48" s="79"/>
      <c r="E48" s="12"/>
      <c r="F48" s="12">
        <v>8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>
        <f t="shared" si="37"/>
        <v>8</v>
      </c>
      <c r="AB48" s="22">
        <f t="shared" si="38"/>
        <v>1</v>
      </c>
      <c r="AC48" s="24">
        <f t="shared" si="39"/>
        <v>8</v>
      </c>
      <c r="AD48" s="5"/>
      <c r="AE48" s="37">
        <f t="shared" si="40"/>
        <v>0</v>
      </c>
      <c r="AF48" s="37">
        <f t="shared" si="41"/>
        <v>0</v>
      </c>
      <c r="AG48" s="37">
        <f t="shared" si="42"/>
        <v>2.5</v>
      </c>
      <c r="AH48" s="37">
        <f t="shared" si="43"/>
        <v>0</v>
      </c>
      <c r="AI48" s="37">
        <f t="shared" si="44"/>
        <v>0</v>
      </c>
      <c r="AJ48" s="37">
        <f t="shared" si="45"/>
        <v>0</v>
      </c>
      <c r="AK48" s="37">
        <f t="shared" si="23"/>
        <v>0</v>
      </c>
      <c r="AL48" s="37">
        <f t="shared" si="24"/>
        <v>0</v>
      </c>
      <c r="AM48" s="37">
        <f t="shared" si="25"/>
        <v>0</v>
      </c>
      <c r="AN48" s="37">
        <f t="shared" si="46"/>
        <v>0</v>
      </c>
      <c r="AO48" s="37">
        <f t="shared" si="47"/>
        <v>0</v>
      </c>
      <c r="AP48" s="37">
        <f t="shared" si="48"/>
        <v>0</v>
      </c>
      <c r="AQ48" s="37">
        <f t="shared" si="49"/>
        <v>0</v>
      </c>
      <c r="AR48" s="37">
        <f t="shared" si="50"/>
        <v>0</v>
      </c>
      <c r="AS48" s="37">
        <f t="shared" si="51"/>
        <v>0</v>
      </c>
      <c r="AT48" s="37">
        <f t="shared" si="29"/>
        <v>0</v>
      </c>
      <c r="AU48" s="37">
        <f t="shared" si="30"/>
        <v>0</v>
      </c>
      <c r="AV48" s="37">
        <f t="shared" si="31"/>
        <v>0</v>
      </c>
      <c r="AW48" s="37">
        <f t="shared" si="32"/>
        <v>0</v>
      </c>
      <c r="AX48" s="37">
        <f t="shared" si="33"/>
        <v>0</v>
      </c>
      <c r="AY48" s="37">
        <f t="shared" si="34"/>
        <v>0</v>
      </c>
      <c r="AZ48" s="37">
        <f t="shared" si="35"/>
        <v>0</v>
      </c>
      <c r="BA48" s="37">
        <f t="shared" si="36"/>
        <v>0</v>
      </c>
    </row>
    <row r="49" spans="1:53">
      <c r="A49" s="63">
        <v>48</v>
      </c>
      <c r="B49" s="26" t="s">
        <v>110</v>
      </c>
      <c r="C49" s="31"/>
      <c r="D49" s="79">
        <v>2</v>
      </c>
      <c r="E49" s="12"/>
      <c r="F49" s="12">
        <v>5</v>
      </c>
      <c r="G49" s="12"/>
      <c r="H49" s="12">
        <v>1</v>
      </c>
      <c r="I49" s="12"/>
      <c r="J49" s="13"/>
      <c r="K49" s="12"/>
      <c r="L49" s="13"/>
      <c r="M49" s="12"/>
      <c r="N49" s="12"/>
      <c r="O49" s="12"/>
      <c r="P49" s="12"/>
      <c r="Q49" s="12"/>
      <c r="R49" s="12"/>
      <c r="S49" s="12"/>
      <c r="T49" s="12"/>
      <c r="U49" s="12"/>
      <c r="V49" s="13"/>
      <c r="W49" s="12"/>
      <c r="X49" s="12"/>
      <c r="Y49" s="13"/>
      <c r="Z49" s="12"/>
      <c r="AA49" s="12">
        <f t="shared" si="37"/>
        <v>8</v>
      </c>
      <c r="AB49" s="22">
        <f t="shared" si="38"/>
        <v>3</v>
      </c>
      <c r="AC49" s="24">
        <f t="shared" si="39"/>
        <v>2.6666666666666665</v>
      </c>
      <c r="AD49" s="5"/>
      <c r="AE49" s="37">
        <f t="shared" si="40"/>
        <v>3</v>
      </c>
      <c r="AF49" s="37">
        <f t="shared" si="41"/>
        <v>0</v>
      </c>
      <c r="AG49" s="37">
        <f t="shared" si="42"/>
        <v>3</v>
      </c>
      <c r="AH49" s="37">
        <f t="shared" si="43"/>
        <v>0</v>
      </c>
      <c r="AI49" s="37">
        <f t="shared" si="44"/>
        <v>3</v>
      </c>
      <c r="AJ49" s="37">
        <f t="shared" si="45"/>
        <v>0</v>
      </c>
      <c r="AK49" s="37">
        <f t="shared" si="23"/>
        <v>0</v>
      </c>
      <c r="AL49" s="37">
        <f t="shared" si="24"/>
        <v>0</v>
      </c>
      <c r="AM49" s="37">
        <f t="shared" si="25"/>
        <v>0</v>
      </c>
      <c r="AN49" s="37">
        <f t="shared" si="46"/>
        <v>0</v>
      </c>
      <c r="AO49" s="37">
        <f t="shared" si="47"/>
        <v>0</v>
      </c>
      <c r="AP49" s="37">
        <f t="shared" si="48"/>
        <v>0</v>
      </c>
      <c r="AQ49" s="37">
        <f t="shared" si="49"/>
        <v>0</v>
      </c>
      <c r="AR49" s="37">
        <f t="shared" si="50"/>
        <v>0</v>
      </c>
      <c r="AS49" s="37">
        <f t="shared" si="51"/>
        <v>0</v>
      </c>
      <c r="AT49" s="37">
        <f t="shared" si="29"/>
        <v>0</v>
      </c>
      <c r="AU49" s="37">
        <f t="shared" si="30"/>
        <v>0</v>
      </c>
      <c r="AV49" s="37">
        <f t="shared" si="31"/>
        <v>0</v>
      </c>
      <c r="AW49" s="37">
        <f t="shared" si="32"/>
        <v>0</v>
      </c>
      <c r="AX49" s="37">
        <f t="shared" si="33"/>
        <v>0</v>
      </c>
      <c r="AY49" s="37">
        <f t="shared" si="34"/>
        <v>0</v>
      </c>
      <c r="AZ49" s="37">
        <f t="shared" si="35"/>
        <v>0</v>
      </c>
      <c r="BA49" s="37">
        <f t="shared" si="36"/>
        <v>0</v>
      </c>
    </row>
    <row r="50" spans="1:53">
      <c r="A50" s="63">
        <v>49</v>
      </c>
      <c r="B50" s="56" t="s">
        <v>128</v>
      </c>
      <c r="C50" s="31" t="s">
        <v>163</v>
      </c>
      <c r="D50" s="79">
        <v>2</v>
      </c>
      <c r="E50" s="12">
        <v>2</v>
      </c>
      <c r="F50" s="12"/>
      <c r="G50" s="12"/>
      <c r="H50" s="12"/>
      <c r="I50" s="12"/>
      <c r="J50" s="12"/>
      <c r="K50" s="12"/>
      <c r="L50" s="12"/>
      <c r="M50" s="12">
        <v>2</v>
      </c>
      <c r="N50" s="12">
        <v>2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>
        <f t="shared" si="37"/>
        <v>8</v>
      </c>
      <c r="AB50" s="22">
        <f t="shared" si="38"/>
        <v>4</v>
      </c>
      <c r="AC50" s="24">
        <f t="shared" si="39"/>
        <v>2</v>
      </c>
      <c r="AD50" s="5"/>
      <c r="AE50" s="37">
        <f t="shared" si="40"/>
        <v>2.5</v>
      </c>
      <c r="AF50" s="37">
        <f t="shared" si="41"/>
        <v>2.5</v>
      </c>
      <c r="AG50" s="37">
        <f t="shared" si="42"/>
        <v>0</v>
      </c>
      <c r="AH50" s="37">
        <f t="shared" si="43"/>
        <v>0</v>
      </c>
      <c r="AI50" s="37">
        <f t="shared" si="44"/>
        <v>0</v>
      </c>
      <c r="AJ50" s="37">
        <f t="shared" si="45"/>
        <v>0</v>
      </c>
      <c r="AK50" s="37">
        <f t="shared" si="23"/>
        <v>0</v>
      </c>
      <c r="AL50" s="37">
        <f t="shared" si="24"/>
        <v>0</v>
      </c>
      <c r="AM50" s="37">
        <f t="shared" si="25"/>
        <v>0</v>
      </c>
      <c r="AN50" s="37">
        <f t="shared" si="46"/>
        <v>2.5</v>
      </c>
      <c r="AO50" s="37">
        <f t="shared" si="47"/>
        <v>2.5</v>
      </c>
      <c r="AP50" s="37">
        <f t="shared" si="48"/>
        <v>0</v>
      </c>
      <c r="AQ50" s="37">
        <f t="shared" si="49"/>
        <v>0</v>
      </c>
      <c r="AR50" s="37">
        <f t="shared" si="50"/>
        <v>0</v>
      </c>
      <c r="AS50" s="37">
        <f t="shared" si="51"/>
        <v>0</v>
      </c>
      <c r="AT50" s="37">
        <f t="shared" si="29"/>
        <v>0</v>
      </c>
      <c r="AU50" s="37">
        <f t="shared" si="30"/>
        <v>0</v>
      </c>
      <c r="AV50" s="37">
        <f t="shared" si="31"/>
        <v>0</v>
      </c>
      <c r="AW50" s="37">
        <f t="shared" si="32"/>
        <v>0</v>
      </c>
      <c r="AX50" s="37">
        <f t="shared" si="33"/>
        <v>0</v>
      </c>
      <c r="AY50" s="37">
        <f t="shared" si="34"/>
        <v>0</v>
      </c>
      <c r="AZ50" s="37">
        <f t="shared" si="35"/>
        <v>0</v>
      </c>
      <c r="BA50" s="37">
        <f t="shared" si="36"/>
        <v>0</v>
      </c>
    </row>
    <row r="51" spans="1:53">
      <c r="A51" s="63">
        <v>50</v>
      </c>
      <c r="B51" s="56" t="s">
        <v>156</v>
      </c>
      <c r="C51" s="31" t="s">
        <v>163</v>
      </c>
      <c r="D51" s="79"/>
      <c r="E51" s="12"/>
      <c r="F51" s="12"/>
      <c r="G51" s="12"/>
      <c r="H51" s="12"/>
      <c r="I51" s="12">
        <v>2</v>
      </c>
      <c r="J51" s="13"/>
      <c r="K51" s="12"/>
      <c r="L51" s="13">
        <v>2</v>
      </c>
      <c r="M51" s="12">
        <v>2</v>
      </c>
      <c r="N51" s="12"/>
      <c r="O51" s="12"/>
      <c r="P51" s="12"/>
      <c r="Q51" s="12"/>
      <c r="R51" s="12"/>
      <c r="S51" s="12"/>
      <c r="T51" s="12"/>
      <c r="U51" s="12"/>
      <c r="V51" s="13"/>
      <c r="W51" s="12"/>
      <c r="X51" s="12"/>
      <c r="Y51" s="13"/>
      <c r="Z51" s="12">
        <v>2</v>
      </c>
      <c r="AA51" s="12">
        <f t="shared" si="37"/>
        <v>8</v>
      </c>
      <c r="AB51" s="22">
        <f t="shared" si="38"/>
        <v>4</v>
      </c>
      <c r="AC51" s="24">
        <f t="shared" si="39"/>
        <v>2</v>
      </c>
      <c r="AD51" s="5"/>
      <c r="AE51" s="37">
        <f t="shared" si="40"/>
        <v>0</v>
      </c>
      <c r="AF51" s="37">
        <f t="shared" si="41"/>
        <v>0</v>
      </c>
      <c r="AG51" s="37">
        <f t="shared" si="42"/>
        <v>0</v>
      </c>
      <c r="AH51" s="37">
        <f t="shared" si="43"/>
        <v>0</v>
      </c>
      <c r="AI51" s="37">
        <f t="shared" si="44"/>
        <v>0</v>
      </c>
      <c r="AJ51" s="37">
        <f t="shared" si="45"/>
        <v>2.5</v>
      </c>
      <c r="AK51" s="37">
        <f t="shared" si="23"/>
        <v>0</v>
      </c>
      <c r="AL51" s="37">
        <f t="shared" si="24"/>
        <v>0</v>
      </c>
      <c r="AM51" s="37">
        <f t="shared" si="25"/>
        <v>2.5</v>
      </c>
      <c r="AN51" s="37">
        <f t="shared" si="46"/>
        <v>2.5</v>
      </c>
      <c r="AO51" s="37">
        <f t="shared" si="47"/>
        <v>0</v>
      </c>
      <c r="AP51" s="37">
        <f t="shared" si="48"/>
        <v>0</v>
      </c>
      <c r="AQ51" s="37">
        <f t="shared" si="49"/>
        <v>0</v>
      </c>
      <c r="AR51" s="37">
        <f t="shared" si="50"/>
        <v>0</v>
      </c>
      <c r="AS51" s="37">
        <f t="shared" si="51"/>
        <v>0</v>
      </c>
      <c r="AT51" s="37">
        <f t="shared" si="29"/>
        <v>0</v>
      </c>
      <c r="AU51" s="37">
        <f t="shared" si="30"/>
        <v>0</v>
      </c>
      <c r="AV51" s="37">
        <f t="shared" si="31"/>
        <v>0</v>
      </c>
      <c r="AW51" s="37">
        <f t="shared" si="32"/>
        <v>0</v>
      </c>
      <c r="AX51" s="37">
        <f t="shared" si="33"/>
        <v>0</v>
      </c>
      <c r="AY51" s="37">
        <f t="shared" si="34"/>
        <v>0</v>
      </c>
      <c r="AZ51" s="37">
        <f t="shared" si="35"/>
        <v>0</v>
      </c>
      <c r="BA51" s="37">
        <f t="shared" si="36"/>
        <v>2.5</v>
      </c>
    </row>
    <row r="52" spans="1:53">
      <c r="A52" s="63">
        <v>51</v>
      </c>
      <c r="B52" s="26" t="s">
        <v>50</v>
      </c>
      <c r="C52" s="31"/>
      <c r="D52" s="79"/>
      <c r="E52" s="12"/>
      <c r="F52" s="12"/>
      <c r="G52" s="12"/>
      <c r="H52" s="12"/>
      <c r="I52" s="12"/>
      <c r="J52" s="13"/>
      <c r="K52" s="12"/>
      <c r="L52" s="13"/>
      <c r="M52" s="12"/>
      <c r="N52" s="12"/>
      <c r="O52" s="12">
        <v>1</v>
      </c>
      <c r="P52" s="12"/>
      <c r="Q52" s="12">
        <v>1</v>
      </c>
      <c r="R52" s="12"/>
      <c r="S52" s="12"/>
      <c r="T52" s="12"/>
      <c r="U52" s="12"/>
      <c r="V52" s="13">
        <v>1</v>
      </c>
      <c r="W52" s="12">
        <v>1</v>
      </c>
      <c r="X52" s="12">
        <v>2</v>
      </c>
      <c r="Y52" s="13">
        <v>2</v>
      </c>
      <c r="Z52" s="12" t="s">
        <v>39</v>
      </c>
      <c r="AA52" s="12">
        <f t="shared" si="37"/>
        <v>8</v>
      </c>
      <c r="AB52" s="22">
        <f t="shared" si="38"/>
        <v>7</v>
      </c>
      <c r="AC52" s="24">
        <f t="shared" si="39"/>
        <v>1.1428571428571428</v>
      </c>
      <c r="AD52" s="5"/>
      <c r="AE52" s="37">
        <f t="shared" si="40"/>
        <v>0</v>
      </c>
      <c r="AF52" s="37">
        <f t="shared" si="41"/>
        <v>0</v>
      </c>
      <c r="AG52" s="37">
        <f t="shared" si="42"/>
        <v>0</v>
      </c>
      <c r="AH52" s="37">
        <f t="shared" si="43"/>
        <v>0</v>
      </c>
      <c r="AI52" s="37">
        <f t="shared" si="44"/>
        <v>0</v>
      </c>
      <c r="AJ52" s="37">
        <f t="shared" si="45"/>
        <v>0</v>
      </c>
      <c r="AK52" s="37">
        <f t="shared" si="23"/>
        <v>0</v>
      </c>
      <c r="AL52" s="37">
        <f t="shared" si="24"/>
        <v>0</v>
      </c>
      <c r="AM52" s="37">
        <f t="shared" si="25"/>
        <v>0</v>
      </c>
      <c r="AN52" s="37">
        <f t="shared" si="46"/>
        <v>0</v>
      </c>
      <c r="AO52" s="37">
        <f t="shared" si="47"/>
        <v>0</v>
      </c>
      <c r="AP52" s="37">
        <f t="shared" si="48"/>
        <v>3</v>
      </c>
      <c r="AQ52" s="37">
        <f t="shared" si="49"/>
        <v>0</v>
      </c>
      <c r="AR52" s="37">
        <f t="shared" si="50"/>
        <v>3</v>
      </c>
      <c r="AS52" s="37">
        <f t="shared" si="51"/>
        <v>0</v>
      </c>
      <c r="AT52" s="37">
        <f t="shared" si="29"/>
        <v>0</v>
      </c>
      <c r="AU52" s="37">
        <f t="shared" si="30"/>
        <v>0</v>
      </c>
      <c r="AV52" s="37">
        <f t="shared" si="31"/>
        <v>0</v>
      </c>
      <c r="AW52" s="37">
        <f t="shared" si="32"/>
        <v>3</v>
      </c>
      <c r="AX52" s="37">
        <f t="shared" si="33"/>
        <v>3</v>
      </c>
      <c r="AY52" s="37">
        <f t="shared" si="34"/>
        <v>3</v>
      </c>
      <c r="AZ52" s="37">
        <f t="shared" si="35"/>
        <v>3</v>
      </c>
      <c r="BA52" s="37">
        <f t="shared" si="36"/>
        <v>3</v>
      </c>
    </row>
    <row r="53" spans="1:53">
      <c r="A53" s="63">
        <v>52</v>
      </c>
      <c r="B53" s="26" t="s">
        <v>48</v>
      </c>
      <c r="C53" s="31" t="s">
        <v>163</v>
      </c>
      <c r="D53" s="79">
        <v>2</v>
      </c>
      <c r="E53" s="12">
        <v>2</v>
      </c>
      <c r="F53" s="12">
        <v>1</v>
      </c>
      <c r="G53" s="12"/>
      <c r="H53" s="12"/>
      <c r="I53" s="12"/>
      <c r="J53" s="13"/>
      <c r="K53" s="12"/>
      <c r="L53" s="13"/>
      <c r="M53" s="12"/>
      <c r="N53" s="12"/>
      <c r="O53" s="12">
        <v>2</v>
      </c>
      <c r="P53" s="12"/>
      <c r="Q53" s="12"/>
      <c r="R53" s="12"/>
      <c r="S53" s="12"/>
      <c r="T53" s="12"/>
      <c r="U53" s="12"/>
      <c r="V53" s="13"/>
      <c r="W53" s="12"/>
      <c r="X53" s="12"/>
      <c r="Y53" s="13"/>
      <c r="Z53" s="12"/>
      <c r="AA53" s="12">
        <f t="shared" si="37"/>
        <v>7</v>
      </c>
      <c r="AB53" s="22">
        <f t="shared" si="38"/>
        <v>4</v>
      </c>
      <c r="AC53" s="24">
        <f t="shared" si="39"/>
        <v>1.75</v>
      </c>
      <c r="AD53" s="5"/>
      <c r="AE53" s="37">
        <f t="shared" si="40"/>
        <v>2.5</v>
      </c>
      <c r="AF53" s="37">
        <f t="shared" si="41"/>
        <v>2.5</v>
      </c>
      <c r="AG53" s="37">
        <f t="shared" si="42"/>
        <v>2.5</v>
      </c>
      <c r="AH53" s="37">
        <f t="shared" si="43"/>
        <v>0</v>
      </c>
      <c r="AI53" s="37">
        <f t="shared" si="44"/>
        <v>0</v>
      </c>
      <c r="AJ53" s="37">
        <f t="shared" si="45"/>
        <v>0</v>
      </c>
      <c r="AK53" s="37">
        <f t="shared" si="23"/>
        <v>0</v>
      </c>
      <c r="AL53" s="37">
        <f t="shared" si="24"/>
        <v>0</v>
      </c>
      <c r="AM53" s="37">
        <f t="shared" si="25"/>
        <v>0</v>
      </c>
      <c r="AN53" s="37">
        <f t="shared" si="46"/>
        <v>0</v>
      </c>
      <c r="AO53" s="37">
        <f t="shared" si="47"/>
        <v>0</v>
      </c>
      <c r="AP53" s="37">
        <f t="shared" si="48"/>
        <v>2.5</v>
      </c>
      <c r="AQ53" s="37">
        <f t="shared" si="49"/>
        <v>0</v>
      </c>
      <c r="AR53" s="37">
        <f t="shared" si="50"/>
        <v>0</v>
      </c>
      <c r="AS53" s="37">
        <f t="shared" si="51"/>
        <v>0</v>
      </c>
      <c r="AT53" s="37">
        <f t="shared" si="29"/>
        <v>0</v>
      </c>
      <c r="AU53" s="37">
        <f t="shared" si="30"/>
        <v>0</v>
      </c>
      <c r="AV53" s="37">
        <f t="shared" si="31"/>
        <v>0</v>
      </c>
      <c r="AW53" s="37">
        <f t="shared" si="32"/>
        <v>0</v>
      </c>
      <c r="AX53" s="37">
        <f t="shared" si="33"/>
        <v>0</v>
      </c>
      <c r="AY53" s="37">
        <f t="shared" si="34"/>
        <v>0</v>
      </c>
      <c r="AZ53" s="37">
        <f t="shared" si="35"/>
        <v>0</v>
      </c>
      <c r="BA53" s="37">
        <f t="shared" si="36"/>
        <v>0</v>
      </c>
    </row>
    <row r="54" spans="1:53">
      <c r="A54" s="63">
        <v>53</v>
      </c>
      <c r="B54" s="11" t="s">
        <v>78</v>
      </c>
      <c r="C54" s="31"/>
      <c r="D54" s="79">
        <v>2</v>
      </c>
      <c r="E54" s="12"/>
      <c r="F54" s="12"/>
      <c r="G54" s="12"/>
      <c r="H54" s="12"/>
      <c r="I54" s="12"/>
      <c r="J54" s="13">
        <v>1</v>
      </c>
      <c r="K54" s="12"/>
      <c r="L54" s="13">
        <v>2</v>
      </c>
      <c r="M54" s="12">
        <v>2</v>
      </c>
      <c r="N54" s="12"/>
      <c r="O54" s="12"/>
      <c r="P54" s="12"/>
      <c r="Q54" s="12"/>
      <c r="R54" s="12"/>
      <c r="S54" s="12"/>
      <c r="T54" s="12"/>
      <c r="U54" s="12"/>
      <c r="V54" s="13"/>
      <c r="W54" s="12"/>
      <c r="X54" s="12"/>
      <c r="Y54" s="13"/>
      <c r="Z54" s="12"/>
      <c r="AA54" s="12">
        <f t="shared" si="37"/>
        <v>7</v>
      </c>
      <c r="AB54" s="22">
        <f t="shared" si="38"/>
        <v>4</v>
      </c>
      <c r="AC54" s="24">
        <f t="shared" si="39"/>
        <v>1.75</v>
      </c>
      <c r="AD54" s="5"/>
      <c r="AE54" s="37">
        <f t="shared" ref="AE54:AE66" si="52">IF(D54&gt;0,IF(ISBLANK(C54),3,2.5),0)</f>
        <v>3</v>
      </c>
      <c r="AF54" s="37">
        <f t="shared" ref="AF54:AF66" si="53">IF(E54&gt;0,IF(ISBLANK(C54),3,2.5),0)</f>
        <v>0</v>
      </c>
      <c r="AG54" s="37">
        <f t="shared" ref="AG54:AG66" si="54">IF(F54&gt;0,IF(ISBLANK(C54),3,2.5),0)</f>
        <v>0</v>
      </c>
      <c r="AH54" s="37">
        <f t="shared" ref="AH54:AH66" si="55">IF(G54&gt;0,IF(ISBLANK(C54),3,2.5),0)</f>
        <v>0</v>
      </c>
      <c r="AI54" s="37">
        <f t="shared" ref="AI54:AI66" si="56">IF(H54&gt;0,IF(ISBLANK(C54),3,2.5),0)</f>
        <v>0</v>
      </c>
      <c r="AJ54" s="37">
        <f t="shared" ref="AJ54:AJ66" si="57">IF(I54&gt;0,IF(ISBLANK(C54),3,2.5),0)</f>
        <v>0</v>
      </c>
      <c r="AK54" s="37">
        <f t="shared" si="23"/>
        <v>3</v>
      </c>
      <c r="AL54" s="37">
        <f t="shared" si="24"/>
        <v>0</v>
      </c>
      <c r="AM54" s="37">
        <f t="shared" si="25"/>
        <v>3</v>
      </c>
      <c r="AN54" s="37">
        <f t="shared" ref="AN54:AN66" si="58">IF(M54&gt;0,IF(ISBLANK(C54),3,2.5),0)</f>
        <v>3</v>
      </c>
      <c r="AO54" s="37">
        <f t="shared" ref="AO54:AO66" si="59">IF(N54&gt;0,IF(ISBLANK(C54),3,2.5),0)</f>
        <v>0</v>
      </c>
      <c r="AP54" s="37">
        <f t="shared" ref="AP54:AP66" si="60">IF(O54&gt;0,IF(ISBLANK(C54),3,2.5),0)</f>
        <v>0</v>
      </c>
      <c r="AQ54" s="37">
        <f t="shared" ref="AQ54:AQ66" si="61">IF(P54&gt;0,IF(ISBLANK(C54),3,2.5),0)</f>
        <v>0</v>
      </c>
      <c r="AR54" s="37">
        <f t="shared" ref="AR54:AR66" si="62">IF(Q54&gt;0,IF(ISBLANK(C54),3,2.5),0)</f>
        <v>0</v>
      </c>
      <c r="AS54" s="37">
        <f t="shared" ref="AS54:AS66" si="63">IF(R54&gt;0,IF(ISBLANK(C54),3,2.5),0)</f>
        <v>0</v>
      </c>
      <c r="AT54" s="37">
        <f t="shared" ref="AT54:AT77" si="64">IF(S54&gt;0,IF(ISBLANK(C54),3,2.5),0)</f>
        <v>0</v>
      </c>
      <c r="AU54" s="37">
        <f t="shared" ref="AU54:AU77" si="65">IF(T54&gt;0,IF(ISBLANK(C54),3,2.5),0)</f>
        <v>0</v>
      </c>
      <c r="AV54" s="37">
        <f t="shared" ref="AV54:AV77" si="66">IF(U54&gt;0,IF(ISBLANK(C54),3,2.5),0)</f>
        <v>0</v>
      </c>
      <c r="AW54" s="37">
        <f t="shared" ref="AW54:AW77" si="67">IF(V54&gt;0,IF(ISBLANK(C54),3,2.5),0)</f>
        <v>0</v>
      </c>
      <c r="AX54" s="37">
        <f t="shared" ref="AX54:AX77" si="68">IF(W54&gt;0,IF(ISBLANK(C54),3,2.5),0)</f>
        <v>0</v>
      </c>
      <c r="AY54" s="37">
        <f t="shared" ref="AY54:AY77" si="69">IF(X54&gt;0,IF(ISBLANK(C54),3,2.5),0)</f>
        <v>0</v>
      </c>
      <c r="AZ54" s="37">
        <f t="shared" ref="AZ54:AZ77" si="70">IF(Y54&gt;0,IF(ISBLANK(C54),3,2.5),0)</f>
        <v>0</v>
      </c>
      <c r="BA54" s="37">
        <f t="shared" ref="BA54:BA77" si="71">IF(Z54&gt;0,IF(ISBLANK(C54),3,2.5),0)</f>
        <v>0</v>
      </c>
    </row>
    <row r="55" spans="1:53">
      <c r="A55" s="63">
        <v>54</v>
      </c>
      <c r="B55" s="11" t="s">
        <v>210</v>
      </c>
      <c r="C55" s="31"/>
      <c r="D55" s="79"/>
      <c r="E55" s="12"/>
      <c r="F55" s="12"/>
      <c r="G55" s="12"/>
      <c r="H55" s="12"/>
      <c r="I55" s="12"/>
      <c r="J55" s="13"/>
      <c r="K55" s="12"/>
      <c r="L55" s="13"/>
      <c r="M55" s="12"/>
      <c r="N55" s="12">
        <v>1</v>
      </c>
      <c r="O55" s="12">
        <v>1</v>
      </c>
      <c r="P55" s="12"/>
      <c r="Q55" s="12">
        <v>1</v>
      </c>
      <c r="R55" s="12">
        <v>2</v>
      </c>
      <c r="S55" s="12">
        <v>1</v>
      </c>
      <c r="T55" s="12">
        <v>1</v>
      </c>
      <c r="U55" s="12"/>
      <c r="V55" s="13"/>
      <c r="W55" s="12"/>
      <c r="X55" s="12"/>
      <c r="Y55" s="13"/>
      <c r="Z55" s="12"/>
      <c r="AA55" s="12">
        <f t="shared" si="37"/>
        <v>7</v>
      </c>
      <c r="AB55" s="22">
        <f t="shared" si="38"/>
        <v>6</v>
      </c>
      <c r="AC55" s="24">
        <f t="shared" si="39"/>
        <v>1.1666666666666667</v>
      </c>
      <c r="AD55" s="5"/>
      <c r="AE55" s="37">
        <f t="shared" si="52"/>
        <v>0</v>
      </c>
      <c r="AF55" s="37">
        <f t="shared" si="53"/>
        <v>0</v>
      </c>
      <c r="AG55" s="37">
        <f t="shared" si="54"/>
        <v>0</v>
      </c>
      <c r="AH55" s="37">
        <f t="shared" si="55"/>
        <v>0</v>
      </c>
      <c r="AI55" s="37">
        <f t="shared" si="56"/>
        <v>0</v>
      </c>
      <c r="AJ55" s="37">
        <f t="shared" si="57"/>
        <v>0</v>
      </c>
      <c r="AK55" s="37">
        <f t="shared" si="23"/>
        <v>0</v>
      </c>
      <c r="AL55" s="37">
        <f t="shared" si="24"/>
        <v>0</v>
      </c>
      <c r="AM55" s="37">
        <f t="shared" si="25"/>
        <v>0</v>
      </c>
      <c r="AN55" s="37">
        <f t="shared" si="58"/>
        <v>0</v>
      </c>
      <c r="AO55" s="37">
        <f t="shared" si="59"/>
        <v>3</v>
      </c>
      <c r="AP55" s="37">
        <f t="shared" si="60"/>
        <v>3</v>
      </c>
      <c r="AQ55" s="37">
        <f t="shared" si="61"/>
        <v>0</v>
      </c>
      <c r="AR55" s="37">
        <f t="shared" si="62"/>
        <v>3</v>
      </c>
      <c r="AS55" s="37">
        <f t="shared" si="63"/>
        <v>3</v>
      </c>
      <c r="AT55" s="37">
        <f t="shared" si="64"/>
        <v>3</v>
      </c>
      <c r="AU55" s="37">
        <f t="shared" si="65"/>
        <v>3</v>
      </c>
      <c r="AV55" s="37">
        <f t="shared" si="66"/>
        <v>0</v>
      </c>
      <c r="AW55" s="37">
        <f t="shared" si="67"/>
        <v>0</v>
      </c>
      <c r="AX55" s="37">
        <f t="shared" si="68"/>
        <v>0</v>
      </c>
      <c r="AY55" s="37">
        <f t="shared" si="69"/>
        <v>0</v>
      </c>
      <c r="AZ55" s="37">
        <f t="shared" si="70"/>
        <v>0</v>
      </c>
      <c r="BA55" s="37">
        <f t="shared" si="71"/>
        <v>0</v>
      </c>
    </row>
    <row r="56" spans="1:53">
      <c r="A56" s="63">
        <v>55</v>
      </c>
      <c r="B56" s="11" t="s">
        <v>205</v>
      </c>
      <c r="C56" s="31"/>
      <c r="D56" s="79"/>
      <c r="E56" s="12"/>
      <c r="F56" s="12"/>
      <c r="G56" s="12"/>
      <c r="H56" s="12"/>
      <c r="I56" s="12"/>
      <c r="J56" s="12"/>
      <c r="K56" s="12"/>
      <c r="L56" s="12"/>
      <c r="M56" s="12"/>
      <c r="N56" s="12">
        <v>2</v>
      </c>
      <c r="O56" s="12">
        <v>2</v>
      </c>
      <c r="P56" s="12"/>
      <c r="Q56" s="12"/>
      <c r="R56" s="12"/>
      <c r="S56" s="12"/>
      <c r="T56" s="12"/>
      <c r="U56" s="12">
        <v>2</v>
      </c>
      <c r="V56" s="12"/>
      <c r="W56" s="12"/>
      <c r="X56" s="12"/>
      <c r="Y56" s="12"/>
      <c r="Z56" s="12"/>
      <c r="AA56" s="12">
        <f t="shared" si="37"/>
        <v>6</v>
      </c>
      <c r="AB56" s="22">
        <f t="shared" si="38"/>
        <v>3</v>
      </c>
      <c r="AC56" s="24">
        <f t="shared" si="39"/>
        <v>2</v>
      </c>
      <c r="AD56" s="5"/>
      <c r="AE56" s="37">
        <f t="shared" si="52"/>
        <v>0</v>
      </c>
      <c r="AF56" s="37">
        <f t="shared" si="53"/>
        <v>0</v>
      </c>
      <c r="AG56" s="37">
        <f t="shared" si="54"/>
        <v>0</v>
      </c>
      <c r="AH56" s="37">
        <f t="shared" si="55"/>
        <v>0</v>
      </c>
      <c r="AI56" s="37">
        <f t="shared" si="56"/>
        <v>0</v>
      </c>
      <c r="AJ56" s="37">
        <f t="shared" si="57"/>
        <v>0</v>
      </c>
      <c r="AK56" s="37">
        <f t="shared" si="23"/>
        <v>0</v>
      </c>
      <c r="AL56" s="37">
        <f t="shared" si="24"/>
        <v>0</v>
      </c>
      <c r="AM56" s="37">
        <f t="shared" si="25"/>
        <v>0</v>
      </c>
      <c r="AN56" s="37">
        <f t="shared" si="58"/>
        <v>0</v>
      </c>
      <c r="AO56" s="37">
        <f t="shared" si="59"/>
        <v>3</v>
      </c>
      <c r="AP56" s="37">
        <f t="shared" si="60"/>
        <v>3</v>
      </c>
      <c r="AQ56" s="37">
        <f t="shared" si="61"/>
        <v>0</v>
      </c>
      <c r="AR56" s="37">
        <f t="shared" si="62"/>
        <v>0</v>
      </c>
      <c r="AS56" s="37">
        <f t="shared" si="63"/>
        <v>0</v>
      </c>
      <c r="AT56" s="37">
        <f t="shared" si="64"/>
        <v>0</v>
      </c>
      <c r="AU56" s="37">
        <f t="shared" si="65"/>
        <v>0</v>
      </c>
      <c r="AV56" s="37">
        <f t="shared" si="66"/>
        <v>3</v>
      </c>
      <c r="AW56" s="37">
        <f t="shared" si="67"/>
        <v>0</v>
      </c>
      <c r="AX56" s="37">
        <f t="shared" si="68"/>
        <v>0</v>
      </c>
      <c r="AY56" s="37">
        <f t="shared" si="69"/>
        <v>0</v>
      </c>
      <c r="AZ56" s="37">
        <f t="shared" si="70"/>
        <v>0</v>
      </c>
      <c r="BA56" s="37">
        <f t="shared" si="71"/>
        <v>0</v>
      </c>
    </row>
    <row r="57" spans="1:53">
      <c r="A57" s="63">
        <v>56</v>
      </c>
      <c r="B57" s="73" t="s">
        <v>222</v>
      </c>
      <c r="C57" s="31"/>
      <c r="D57" s="79"/>
      <c r="E57" s="12"/>
      <c r="F57" s="12"/>
      <c r="G57" s="12"/>
      <c r="H57" s="12"/>
      <c r="I57" s="12"/>
      <c r="J57" s="13"/>
      <c r="K57" s="12"/>
      <c r="L57" s="13"/>
      <c r="M57" s="12"/>
      <c r="N57" s="12"/>
      <c r="O57" s="12"/>
      <c r="P57" s="12"/>
      <c r="Q57" s="12"/>
      <c r="R57" s="12"/>
      <c r="S57" s="12"/>
      <c r="T57" s="12"/>
      <c r="U57" s="12">
        <v>2</v>
      </c>
      <c r="V57" s="13"/>
      <c r="W57" s="12"/>
      <c r="X57" s="12"/>
      <c r="Y57" s="13">
        <v>2</v>
      </c>
      <c r="Z57" s="12">
        <v>2</v>
      </c>
      <c r="AA57" s="12">
        <f t="shared" si="37"/>
        <v>6</v>
      </c>
      <c r="AB57" s="22">
        <f t="shared" si="38"/>
        <v>3</v>
      </c>
      <c r="AC57" s="24">
        <f t="shared" si="39"/>
        <v>2</v>
      </c>
      <c r="AD57" s="5"/>
      <c r="AE57" s="37">
        <f t="shared" si="52"/>
        <v>0</v>
      </c>
      <c r="AF57" s="37">
        <f t="shared" si="53"/>
        <v>0</v>
      </c>
      <c r="AG57" s="37">
        <f t="shared" si="54"/>
        <v>0</v>
      </c>
      <c r="AH57" s="37">
        <f t="shared" si="55"/>
        <v>0</v>
      </c>
      <c r="AI57" s="37">
        <f t="shared" si="56"/>
        <v>0</v>
      </c>
      <c r="AJ57" s="37">
        <f t="shared" si="57"/>
        <v>0</v>
      </c>
      <c r="AK57" s="37">
        <f t="shared" si="23"/>
        <v>0</v>
      </c>
      <c r="AL57" s="37">
        <f t="shared" si="24"/>
        <v>0</v>
      </c>
      <c r="AM57" s="37">
        <f t="shared" si="25"/>
        <v>0</v>
      </c>
      <c r="AN57" s="37">
        <f t="shared" si="58"/>
        <v>0</v>
      </c>
      <c r="AO57" s="37">
        <f t="shared" si="59"/>
        <v>0</v>
      </c>
      <c r="AP57" s="37">
        <f t="shared" si="60"/>
        <v>0</v>
      </c>
      <c r="AQ57" s="37">
        <f t="shared" si="61"/>
        <v>0</v>
      </c>
      <c r="AR57" s="37">
        <f t="shared" si="62"/>
        <v>0</v>
      </c>
      <c r="AS57" s="37">
        <f t="shared" si="63"/>
        <v>0</v>
      </c>
      <c r="AT57" s="37">
        <f t="shared" si="64"/>
        <v>0</v>
      </c>
      <c r="AU57" s="37">
        <f t="shared" si="65"/>
        <v>0</v>
      </c>
      <c r="AV57" s="37">
        <f t="shared" si="66"/>
        <v>3</v>
      </c>
      <c r="AW57" s="37">
        <f t="shared" si="67"/>
        <v>0</v>
      </c>
      <c r="AX57" s="37">
        <f t="shared" si="68"/>
        <v>0</v>
      </c>
      <c r="AY57" s="37">
        <f t="shared" si="69"/>
        <v>0</v>
      </c>
      <c r="AZ57" s="37">
        <f t="shared" si="70"/>
        <v>3</v>
      </c>
      <c r="BA57" s="37">
        <f t="shared" si="71"/>
        <v>3</v>
      </c>
    </row>
    <row r="58" spans="1:53">
      <c r="A58" s="63">
        <v>57</v>
      </c>
      <c r="B58" s="11" t="s">
        <v>215</v>
      </c>
      <c r="C58" s="31"/>
      <c r="D58" s="79"/>
      <c r="E58" s="12"/>
      <c r="F58" s="12"/>
      <c r="G58" s="12"/>
      <c r="H58" s="12"/>
      <c r="I58" s="12"/>
      <c r="J58" s="13"/>
      <c r="K58" s="12"/>
      <c r="L58" s="13"/>
      <c r="M58" s="12"/>
      <c r="N58" s="12"/>
      <c r="O58" s="12"/>
      <c r="P58" s="12"/>
      <c r="Q58" s="12">
        <v>2</v>
      </c>
      <c r="R58" s="12">
        <v>2</v>
      </c>
      <c r="S58" s="12"/>
      <c r="T58" s="12">
        <v>2</v>
      </c>
      <c r="U58" s="12"/>
      <c r="V58" s="13"/>
      <c r="W58" s="12"/>
      <c r="X58" s="12"/>
      <c r="Y58" s="13"/>
      <c r="Z58" s="12"/>
      <c r="AA58" s="12">
        <f t="shared" si="37"/>
        <v>6</v>
      </c>
      <c r="AB58" s="22">
        <f t="shared" si="38"/>
        <v>3</v>
      </c>
      <c r="AC58" s="24">
        <f t="shared" si="39"/>
        <v>2</v>
      </c>
      <c r="AD58" s="5"/>
      <c r="AE58" s="37">
        <f t="shared" si="52"/>
        <v>0</v>
      </c>
      <c r="AF58" s="37">
        <f t="shared" si="53"/>
        <v>0</v>
      </c>
      <c r="AG58" s="37">
        <f t="shared" si="54"/>
        <v>0</v>
      </c>
      <c r="AH58" s="37">
        <f t="shared" si="55"/>
        <v>0</v>
      </c>
      <c r="AI58" s="37">
        <f t="shared" si="56"/>
        <v>0</v>
      </c>
      <c r="AJ58" s="37">
        <f t="shared" si="57"/>
        <v>0</v>
      </c>
      <c r="AK58" s="37">
        <f t="shared" si="23"/>
        <v>0</v>
      </c>
      <c r="AL58" s="37">
        <f t="shared" si="24"/>
        <v>0</v>
      </c>
      <c r="AM58" s="37">
        <f t="shared" si="25"/>
        <v>0</v>
      </c>
      <c r="AN58" s="37">
        <f t="shared" si="58"/>
        <v>0</v>
      </c>
      <c r="AO58" s="37">
        <f t="shared" si="59"/>
        <v>0</v>
      </c>
      <c r="AP58" s="37">
        <f t="shared" si="60"/>
        <v>0</v>
      </c>
      <c r="AQ58" s="37">
        <f t="shared" si="61"/>
        <v>0</v>
      </c>
      <c r="AR58" s="37">
        <f t="shared" si="62"/>
        <v>3</v>
      </c>
      <c r="AS58" s="37">
        <f t="shared" si="63"/>
        <v>3</v>
      </c>
      <c r="AT58" s="37">
        <f t="shared" si="64"/>
        <v>0</v>
      </c>
      <c r="AU58" s="37">
        <f t="shared" si="65"/>
        <v>3</v>
      </c>
      <c r="AV58" s="37">
        <f t="shared" si="66"/>
        <v>0</v>
      </c>
      <c r="AW58" s="37">
        <f t="shared" si="67"/>
        <v>0</v>
      </c>
      <c r="AX58" s="37">
        <f t="shared" si="68"/>
        <v>0</v>
      </c>
      <c r="AY58" s="37">
        <f t="shared" si="69"/>
        <v>0</v>
      </c>
      <c r="AZ58" s="37">
        <f t="shared" si="70"/>
        <v>0</v>
      </c>
      <c r="BA58" s="37">
        <f t="shared" si="71"/>
        <v>0</v>
      </c>
    </row>
    <row r="59" spans="1:53">
      <c r="A59" s="63">
        <v>58</v>
      </c>
      <c r="B59" s="11" t="s">
        <v>193</v>
      </c>
      <c r="C59" s="31"/>
      <c r="D59" s="79"/>
      <c r="E59" s="12">
        <v>5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>
        <f t="shared" si="37"/>
        <v>5</v>
      </c>
      <c r="AB59" s="22">
        <f t="shared" si="38"/>
        <v>1</v>
      </c>
      <c r="AC59" s="24">
        <f t="shared" si="39"/>
        <v>5</v>
      </c>
      <c r="AD59" s="5"/>
      <c r="AE59" s="37">
        <f t="shared" si="52"/>
        <v>0</v>
      </c>
      <c r="AF59" s="37">
        <f t="shared" si="53"/>
        <v>3</v>
      </c>
      <c r="AG59" s="37">
        <f t="shared" si="54"/>
        <v>0</v>
      </c>
      <c r="AH59" s="37">
        <f t="shared" si="55"/>
        <v>0</v>
      </c>
      <c r="AI59" s="37">
        <f t="shared" si="56"/>
        <v>0</v>
      </c>
      <c r="AJ59" s="37">
        <f t="shared" si="57"/>
        <v>0</v>
      </c>
      <c r="AK59" s="37">
        <f t="shared" si="23"/>
        <v>0</v>
      </c>
      <c r="AL59" s="37">
        <f t="shared" si="24"/>
        <v>0</v>
      </c>
      <c r="AM59" s="37">
        <f t="shared" si="25"/>
        <v>0</v>
      </c>
      <c r="AN59" s="37">
        <f t="shared" si="58"/>
        <v>0</v>
      </c>
      <c r="AO59" s="37">
        <f t="shared" si="59"/>
        <v>0</v>
      </c>
      <c r="AP59" s="37">
        <f t="shared" si="60"/>
        <v>0</v>
      </c>
      <c r="AQ59" s="37">
        <f t="shared" si="61"/>
        <v>0</v>
      </c>
      <c r="AR59" s="37">
        <f t="shared" si="62"/>
        <v>0</v>
      </c>
      <c r="AS59" s="37">
        <f t="shared" si="63"/>
        <v>0</v>
      </c>
      <c r="AT59" s="37">
        <f t="shared" si="64"/>
        <v>0</v>
      </c>
      <c r="AU59" s="37">
        <f t="shared" si="65"/>
        <v>0</v>
      </c>
      <c r="AV59" s="37">
        <f t="shared" si="66"/>
        <v>0</v>
      </c>
      <c r="AW59" s="37">
        <f t="shared" si="67"/>
        <v>0</v>
      </c>
      <c r="AX59" s="37">
        <f t="shared" si="68"/>
        <v>0</v>
      </c>
      <c r="AY59" s="37">
        <f t="shared" si="69"/>
        <v>0</v>
      </c>
      <c r="AZ59" s="37">
        <f t="shared" si="70"/>
        <v>0</v>
      </c>
      <c r="BA59" s="37">
        <f t="shared" si="71"/>
        <v>0</v>
      </c>
    </row>
    <row r="60" spans="1:53">
      <c r="A60" s="63">
        <v>59</v>
      </c>
      <c r="B60" s="42" t="s">
        <v>26</v>
      </c>
      <c r="C60" s="31"/>
      <c r="D60" s="79">
        <v>5</v>
      </c>
      <c r="E60" s="12"/>
      <c r="F60" s="12"/>
      <c r="G60" s="12"/>
      <c r="H60" s="12"/>
      <c r="I60" s="12"/>
      <c r="J60" s="13"/>
      <c r="K60" s="12"/>
      <c r="L60" s="13"/>
      <c r="M60" s="12"/>
      <c r="N60" s="12"/>
      <c r="O60" s="12"/>
      <c r="P60" s="12"/>
      <c r="Q60" s="12"/>
      <c r="R60" s="12"/>
      <c r="S60" s="12"/>
      <c r="T60" s="12"/>
      <c r="U60" s="12"/>
      <c r="V60" s="13"/>
      <c r="W60" s="12"/>
      <c r="X60" s="12"/>
      <c r="Y60" s="13"/>
      <c r="Z60" s="12"/>
      <c r="AA60" s="12">
        <f t="shared" si="37"/>
        <v>5</v>
      </c>
      <c r="AB60" s="22">
        <f t="shared" si="38"/>
        <v>1</v>
      </c>
      <c r="AC60" s="24">
        <f t="shared" si="39"/>
        <v>5</v>
      </c>
      <c r="AD60" s="5"/>
      <c r="AE60" s="37">
        <f t="shared" si="52"/>
        <v>3</v>
      </c>
      <c r="AF60" s="37">
        <f t="shared" si="53"/>
        <v>0</v>
      </c>
      <c r="AG60" s="37">
        <f t="shared" si="54"/>
        <v>0</v>
      </c>
      <c r="AH60" s="37">
        <f t="shared" si="55"/>
        <v>0</v>
      </c>
      <c r="AI60" s="37">
        <f t="shared" si="56"/>
        <v>0</v>
      </c>
      <c r="AJ60" s="37">
        <f t="shared" si="57"/>
        <v>0</v>
      </c>
      <c r="AK60" s="37">
        <f t="shared" si="23"/>
        <v>0</v>
      </c>
      <c r="AL60" s="37">
        <f t="shared" si="24"/>
        <v>0</v>
      </c>
      <c r="AM60" s="37">
        <f t="shared" si="25"/>
        <v>0</v>
      </c>
      <c r="AN60" s="37">
        <f t="shared" si="58"/>
        <v>0</v>
      </c>
      <c r="AO60" s="37">
        <f t="shared" si="59"/>
        <v>0</v>
      </c>
      <c r="AP60" s="37">
        <f t="shared" si="60"/>
        <v>0</v>
      </c>
      <c r="AQ60" s="37">
        <f t="shared" si="61"/>
        <v>0</v>
      </c>
      <c r="AR60" s="37">
        <f t="shared" si="62"/>
        <v>0</v>
      </c>
      <c r="AS60" s="37">
        <f t="shared" si="63"/>
        <v>0</v>
      </c>
      <c r="AT60" s="37">
        <f t="shared" si="64"/>
        <v>0</v>
      </c>
      <c r="AU60" s="37">
        <f t="shared" si="65"/>
        <v>0</v>
      </c>
      <c r="AV60" s="37">
        <f t="shared" si="66"/>
        <v>0</v>
      </c>
      <c r="AW60" s="37">
        <f t="shared" si="67"/>
        <v>0</v>
      </c>
      <c r="AX60" s="37">
        <f t="shared" si="68"/>
        <v>0</v>
      </c>
      <c r="AY60" s="37">
        <f t="shared" si="69"/>
        <v>0</v>
      </c>
      <c r="AZ60" s="37">
        <f t="shared" si="70"/>
        <v>0</v>
      </c>
      <c r="BA60" s="37">
        <f t="shared" si="71"/>
        <v>0</v>
      </c>
    </row>
    <row r="61" spans="1:53">
      <c r="A61" s="71">
        <v>60</v>
      </c>
      <c r="B61" s="73" t="s">
        <v>223</v>
      </c>
      <c r="C61" s="12"/>
      <c r="D61" s="79"/>
      <c r="E61" s="12"/>
      <c r="F61" s="12"/>
      <c r="G61" s="12"/>
      <c r="H61" s="12"/>
      <c r="I61" s="12"/>
      <c r="J61" s="13"/>
      <c r="K61" s="12"/>
      <c r="L61" s="13"/>
      <c r="M61" s="12"/>
      <c r="N61" s="12"/>
      <c r="O61" s="12"/>
      <c r="P61" s="12"/>
      <c r="Q61" s="12"/>
      <c r="R61" s="12"/>
      <c r="S61" s="12"/>
      <c r="T61" s="12"/>
      <c r="U61" s="12"/>
      <c r="V61" s="13"/>
      <c r="W61" s="12"/>
      <c r="X61" s="12"/>
      <c r="Y61" s="13">
        <v>2</v>
      </c>
      <c r="Z61" s="12">
        <v>3</v>
      </c>
      <c r="AA61" s="31">
        <f t="shared" si="37"/>
        <v>5</v>
      </c>
      <c r="AB61" s="22">
        <f t="shared" si="38"/>
        <v>2</v>
      </c>
      <c r="AC61" s="24">
        <f t="shared" si="39"/>
        <v>2.5</v>
      </c>
      <c r="AD61" s="5"/>
      <c r="AE61" s="37">
        <f t="shared" si="52"/>
        <v>0</v>
      </c>
      <c r="AF61" s="37">
        <f t="shared" si="53"/>
        <v>0</v>
      </c>
      <c r="AG61" s="37">
        <f t="shared" si="54"/>
        <v>0</v>
      </c>
      <c r="AH61" s="37">
        <f t="shared" si="55"/>
        <v>0</v>
      </c>
      <c r="AI61" s="37">
        <f t="shared" si="56"/>
        <v>0</v>
      </c>
      <c r="AJ61" s="37">
        <f t="shared" si="57"/>
        <v>0</v>
      </c>
      <c r="AK61" s="37">
        <f t="shared" si="23"/>
        <v>0</v>
      </c>
      <c r="AL61" s="37">
        <f t="shared" si="24"/>
        <v>0</v>
      </c>
      <c r="AM61" s="37">
        <f t="shared" si="25"/>
        <v>0</v>
      </c>
      <c r="AN61" s="37">
        <f t="shared" si="58"/>
        <v>0</v>
      </c>
      <c r="AO61" s="37">
        <f t="shared" si="59"/>
        <v>0</v>
      </c>
      <c r="AP61" s="37">
        <f t="shared" si="60"/>
        <v>0</v>
      </c>
      <c r="AQ61" s="37">
        <f t="shared" si="61"/>
        <v>0</v>
      </c>
      <c r="AR61" s="37">
        <f t="shared" si="62"/>
        <v>0</v>
      </c>
      <c r="AS61" s="37">
        <f t="shared" si="63"/>
        <v>0</v>
      </c>
      <c r="AT61" s="37">
        <f t="shared" si="64"/>
        <v>0</v>
      </c>
      <c r="AU61" s="37">
        <f t="shared" si="65"/>
        <v>0</v>
      </c>
      <c r="AV61" s="37">
        <f t="shared" si="66"/>
        <v>0</v>
      </c>
      <c r="AW61" s="37">
        <f t="shared" si="67"/>
        <v>0</v>
      </c>
      <c r="AX61" s="37">
        <f t="shared" si="68"/>
        <v>0</v>
      </c>
      <c r="AY61" s="37">
        <f t="shared" si="69"/>
        <v>0</v>
      </c>
      <c r="AZ61" s="37">
        <f t="shared" si="70"/>
        <v>3</v>
      </c>
      <c r="BA61" s="37">
        <f t="shared" si="71"/>
        <v>3</v>
      </c>
    </row>
    <row r="62" spans="1:53">
      <c r="A62" s="71">
        <v>61</v>
      </c>
      <c r="B62" s="11" t="s">
        <v>180</v>
      </c>
      <c r="C62" s="12" t="s">
        <v>163</v>
      </c>
      <c r="D62" s="7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>
        <v>2</v>
      </c>
      <c r="P62" s="12"/>
      <c r="Q62" s="12"/>
      <c r="R62" s="12"/>
      <c r="S62" s="12"/>
      <c r="T62" s="12">
        <v>1</v>
      </c>
      <c r="U62" s="12"/>
      <c r="V62" s="12">
        <v>2</v>
      </c>
      <c r="W62" s="12"/>
      <c r="X62" s="12"/>
      <c r="Y62" s="12"/>
      <c r="Z62" s="12"/>
      <c r="AA62" s="31">
        <f t="shared" si="37"/>
        <v>5</v>
      </c>
      <c r="AB62" s="22">
        <f t="shared" si="38"/>
        <v>3</v>
      </c>
      <c r="AC62" s="24">
        <f t="shared" si="39"/>
        <v>1.6666666666666667</v>
      </c>
      <c r="AD62" s="5"/>
      <c r="AE62" s="37">
        <f t="shared" si="52"/>
        <v>0</v>
      </c>
      <c r="AF62" s="37">
        <f t="shared" si="53"/>
        <v>0</v>
      </c>
      <c r="AG62" s="37">
        <f t="shared" si="54"/>
        <v>0</v>
      </c>
      <c r="AH62" s="37">
        <f t="shared" si="55"/>
        <v>0</v>
      </c>
      <c r="AI62" s="37">
        <f t="shared" si="56"/>
        <v>0</v>
      </c>
      <c r="AJ62" s="37">
        <f t="shared" si="57"/>
        <v>0</v>
      </c>
      <c r="AK62" s="37">
        <f t="shared" si="23"/>
        <v>0</v>
      </c>
      <c r="AL62" s="37">
        <f t="shared" si="24"/>
        <v>0</v>
      </c>
      <c r="AM62" s="37">
        <f t="shared" si="25"/>
        <v>0</v>
      </c>
      <c r="AN62" s="37">
        <f t="shared" si="58"/>
        <v>0</v>
      </c>
      <c r="AO62" s="37">
        <f t="shared" si="59"/>
        <v>0</v>
      </c>
      <c r="AP62" s="37">
        <f t="shared" si="60"/>
        <v>2.5</v>
      </c>
      <c r="AQ62" s="37">
        <f t="shared" si="61"/>
        <v>0</v>
      </c>
      <c r="AR62" s="37">
        <f t="shared" si="62"/>
        <v>0</v>
      </c>
      <c r="AS62" s="37">
        <f t="shared" si="63"/>
        <v>0</v>
      </c>
      <c r="AT62" s="37">
        <f t="shared" si="64"/>
        <v>0</v>
      </c>
      <c r="AU62" s="37">
        <f t="shared" si="65"/>
        <v>2.5</v>
      </c>
      <c r="AV62" s="37">
        <f t="shared" si="66"/>
        <v>0</v>
      </c>
      <c r="AW62" s="37">
        <f t="shared" si="67"/>
        <v>2.5</v>
      </c>
      <c r="AX62" s="37">
        <f t="shared" si="68"/>
        <v>0</v>
      </c>
      <c r="AY62" s="37">
        <f t="shared" si="69"/>
        <v>0</v>
      </c>
      <c r="AZ62" s="37">
        <f t="shared" si="70"/>
        <v>0</v>
      </c>
      <c r="BA62" s="37">
        <f t="shared" si="71"/>
        <v>0</v>
      </c>
    </row>
    <row r="63" spans="1:53">
      <c r="A63" s="71">
        <v>62</v>
      </c>
      <c r="B63" s="70" t="s">
        <v>87</v>
      </c>
      <c r="C63" s="12" t="s">
        <v>163</v>
      </c>
      <c r="D63" s="7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v>4</v>
      </c>
      <c r="S63" s="12"/>
      <c r="T63" s="12"/>
      <c r="U63" s="12"/>
      <c r="V63" s="12"/>
      <c r="W63" s="12"/>
      <c r="X63" s="12"/>
      <c r="Y63" s="12"/>
      <c r="Z63" s="12"/>
      <c r="AA63" s="31">
        <f t="shared" si="37"/>
        <v>4</v>
      </c>
      <c r="AB63" s="22">
        <f t="shared" si="38"/>
        <v>1</v>
      </c>
      <c r="AC63" s="24">
        <f t="shared" si="39"/>
        <v>4</v>
      </c>
      <c r="AD63" s="5"/>
      <c r="AE63" s="37">
        <f t="shared" si="52"/>
        <v>0</v>
      </c>
      <c r="AF63" s="37">
        <f t="shared" si="53"/>
        <v>0</v>
      </c>
      <c r="AG63" s="37">
        <f t="shared" si="54"/>
        <v>0</v>
      </c>
      <c r="AH63" s="37">
        <f t="shared" si="55"/>
        <v>0</v>
      </c>
      <c r="AI63" s="37">
        <f t="shared" si="56"/>
        <v>0</v>
      </c>
      <c r="AJ63" s="37">
        <f t="shared" si="57"/>
        <v>0</v>
      </c>
      <c r="AK63" s="37">
        <f t="shared" si="23"/>
        <v>0</v>
      </c>
      <c r="AL63" s="37">
        <f t="shared" si="24"/>
        <v>0</v>
      </c>
      <c r="AM63" s="37">
        <f t="shared" si="25"/>
        <v>0</v>
      </c>
      <c r="AN63" s="37">
        <f t="shared" si="58"/>
        <v>0</v>
      </c>
      <c r="AO63" s="37">
        <f t="shared" si="59"/>
        <v>0</v>
      </c>
      <c r="AP63" s="37">
        <f t="shared" si="60"/>
        <v>0</v>
      </c>
      <c r="AQ63" s="37">
        <f t="shared" si="61"/>
        <v>0</v>
      </c>
      <c r="AR63" s="37">
        <f t="shared" si="62"/>
        <v>0</v>
      </c>
      <c r="AS63" s="37">
        <f t="shared" si="63"/>
        <v>2.5</v>
      </c>
      <c r="AT63" s="37">
        <f t="shared" si="64"/>
        <v>0</v>
      </c>
      <c r="AU63" s="37">
        <f t="shared" si="65"/>
        <v>0</v>
      </c>
      <c r="AV63" s="37">
        <f t="shared" si="66"/>
        <v>0</v>
      </c>
      <c r="AW63" s="37">
        <f t="shared" si="67"/>
        <v>0</v>
      </c>
      <c r="AX63" s="37">
        <f t="shared" si="68"/>
        <v>0</v>
      </c>
      <c r="AY63" s="37">
        <f t="shared" si="69"/>
        <v>0</v>
      </c>
      <c r="AZ63" s="37">
        <f t="shared" si="70"/>
        <v>0</v>
      </c>
      <c r="BA63" s="37">
        <f t="shared" si="71"/>
        <v>0</v>
      </c>
    </row>
    <row r="64" spans="1:53">
      <c r="A64" s="71">
        <v>63</v>
      </c>
      <c r="B64" s="11" t="s">
        <v>35</v>
      </c>
      <c r="C64" s="12" t="s">
        <v>163</v>
      </c>
      <c r="D64" s="79"/>
      <c r="E64" s="12"/>
      <c r="F64" s="12"/>
      <c r="G64" s="12"/>
      <c r="H64" s="12"/>
      <c r="I64" s="12"/>
      <c r="J64" s="12"/>
      <c r="K64" s="12"/>
      <c r="L64" s="12">
        <v>2</v>
      </c>
      <c r="M64" s="12"/>
      <c r="N64" s="12"/>
      <c r="O64" s="12"/>
      <c r="P64" s="12"/>
      <c r="Q64" s="12"/>
      <c r="R64" s="12"/>
      <c r="S64" s="12"/>
      <c r="T64" s="12">
        <v>2</v>
      </c>
      <c r="U64" s="12"/>
      <c r="V64" s="12"/>
      <c r="W64" s="12"/>
      <c r="X64" s="12"/>
      <c r="Y64" s="12"/>
      <c r="Z64" s="12"/>
      <c r="AA64" s="31">
        <f t="shared" si="37"/>
        <v>4</v>
      </c>
      <c r="AB64" s="22">
        <f t="shared" si="38"/>
        <v>2</v>
      </c>
      <c r="AC64" s="24">
        <f t="shared" si="39"/>
        <v>2</v>
      </c>
      <c r="AD64" s="5"/>
      <c r="AE64" s="37">
        <f t="shared" si="52"/>
        <v>0</v>
      </c>
      <c r="AF64" s="37">
        <f t="shared" si="53"/>
        <v>0</v>
      </c>
      <c r="AG64" s="37">
        <f t="shared" si="54"/>
        <v>0</v>
      </c>
      <c r="AH64" s="37">
        <f t="shared" si="55"/>
        <v>0</v>
      </c>
      <c r="AI64" s="37">
        <f t="shared" si="56"/>
        <v>0</v>
      </c>
      <c r="AJ64" s="37">
        <f t="shared" si="57"/>
        <v>0</v>
      </c>
      <c r="AK64" s="37">
        <f t="shared" si="23"/>
        <v>0</v>
      </c>
      <c r="AL64" s="37">
        <f t="shared" si="24"/>
        <v>0</v>
      </c>
      <c r="AM64" s="37">
        <f t="shared" si="25"/>
        <v>2.5</v>
      </c>
      <c r="AN64" s="37">
        <f t="shared" si="58"/>
        <v>0</v>
      </c>
      <c r="AO64" s="37">
        <f t="shared" si="59"/>
        <v>0</v>
      </c>
      <c r="AP64" s="37">
        <f t="shared" si="60"/>
        <v>0</v>
      </c>
      <c r="AQ64" s="37">
        <f t="shared" si="61"/>
        <v>0</v>
      </c>
      <c r="AR64" s="37">
        <f t="shared" si="62"/>
        <v>0</v>
      </c>
      <c r="AS64" s="37">
        <f t="shared" si="63"/>
        <v>0</v>
      </c>
      <c r="AT64" s="37">
        <f t="shared" si="64"/>
        <v>0</v>
      </c>
      <c r="AU64" s="37">
        <f t="shared" si="65"/>
        <v>2.5</v>
      </c>
      <c r="AV64" s="37">
        <f t="shared" si="66"/>
        <v>0</v>
      </c>
      <c r="AW64" s="37">
        <f t="shared" si="67"/>
        <v>0</v>
      </c>
      <c r="AX64" s="37">
        <f t="shared" si="68"/>
        <v>0</v>
      </c>
      <c r="AY64" s="37">
        <f t="shared" si="69"/>
        <v>0</v>
      </c>
      <c r="AZ64" s="37">
        <f t="shared" si="70"/>
        <v>0</v>
      </c>
      <c r="BA64" s="37">
        <f t="shared" si="71"/>
        <v>0</v>
      </c>
    </row>
    <row r="65" spans="1:53">
      <c r="A65" s="71">
        <v>64</v>
      </c>
      <c r="B65" s="11" t="s">
        <v>10</v>
      </c>
      <c r="C65" s="12"/>
      <c r="D65" s="7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>
        <v>2</v>
      </c>
      <c r="S65" s="12"/>
      <c r="T65" s="12"/>
      <c r="U65" s="12">
        <v>2</v>
      </c>
      <c r="V65" s="12"/>
      <c r="W65" s="12"/>
      <c r="X65" s="12"/>
      <c r="Y65" s="12"/>
      <c r="Z65" s="12"/>
      <c r="AA65" s="31">
        <f t="shared" si="37"/>
        <v>4</v>
      </c>
      <c r="AB65" s="22">
        <f t="shared" si="38"/>
        <v>2</v>
      </c>
      <c r="AC65" s="24">
        <f t="shared" si="39"/>
        <v>2</v>
      </c>
      <c r="AD65" s="5"/>
      <c r="AE65" s="37">
        <f t="shared" si="52"/>
        <v>0</v>
      </c>
      <c r="AF65" s="37">
        <f t="shared" si="53"/>
        <v>0</v>
      </c>
      <c r="AG65" s="37">
        <f t="shared" si="54"/>
        <v>0</v>
      </c>
      <c r="AH65" s="37">
        <f t="shared" si="55"/>
        <v>0</v>
      </c>
      <c r="AI65" s="37">
        <f t="shared" si="56"/>
        <v>0</v>
      </c>
      <c r="AJ65" s="37">
        <f t="shared" si="57"/>
        <v>0</v>
      </c>
      <c r="AK65" s="37">
        <f t="shared" si="23"/>
        <v>0</v>
      </c>
      <c r="AL65" s="37">
        <f t="shared" si="24"/>
        <v>0</v>
      </c>
      <c r="AM65" s="37">
        <f t="shared" si="25"/>
        <v>0</v>
      </c>
      <c r="AN65" s="37">
        <f t="shared" si="58"/>
        <v>0</v>
      </c>
      <c r="AO65" s="37">
        <f t="shared" si="59"/>
        <v>0</v>
      </c>
      <c r="AP65" s="37">
        <f t="shared" si="60"/>
        <v>0</v>
      </c>
      <c r="AQ65" s="37">
        <f t="shared" si="61"/>
        <v>0</v>
      </c>
      <c r="AR65" s="37">
        <f t="shared" si="62"/>
        <v>0</v>
      </c>
      <c r="AS65" s="37">
        <f t="shared" si="63"/>
        <v>3</v>
      </c>
      <c r="AT65" s="37">
        <f t="shared" si="64"/>
        <v>0</v>
      </c>
      <c r="AU65" s="37">
        <f t="shared" si="65"/>
        <v>0</v>
      </c>
      <c r="AV65" s="37">
        <f t="shared" si="66"/>
        <v>3</v>
      </c>
      <c r="AW65" s="37">
        <f t="shared" si="67"/>
        <v>0</v>
      </c>
      <c r="AX65" s="37">
        <f t="shared" si="68"/>
        <v>0</v>
      </c>
      <c r="AY65" s="37">
        <f t="shared" si="69"/>
        <v>0</v>
      </c>
      <c r="AZ65" s="37">
        <f t="shared" si="70"/>
        <v>0</v>
      </c>
      <c r="BA65" s="37">
        <f t="shared" si="71"/>
        <v>0</v>
      </c>
    </row>
    <row r="66" spans="1:53">
      <c r="A66" s="71">
        <v>65</v>
      </c>
      <c r="B66" s="11" t="s">
        <v>86</v>
      </c>
      <c r="C66" s="12"/>
      <c r="D66" s="79">
        <v>2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>
        <v>2</v>
      </c>
      <c r="X66" s="12"/>
      <c r="Y66" s="12"/>
      <c r="Z66" s="12"/>
      <c r="AA66" s="31">
        <f t="shared" ref="AA66:AA88" si="72">SUM(D66:Z66)</f>
        <v>4</v>
      </c>
      <c r="AB66" s="22">
        <f t="shared" ref="AB66:AB88" si="73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2</v>
      </c>
      <c r="AC66" s="24">
        <f t="shared" ref="AC66:AC88" si="74">IF(AB66&gt;0,AA66/AB66,0)</f>
        <v>2</v>
      </c>
      <c r="AD66" s="5"/>
      <c r="AE66" s="37">
        <f t="shared" si="52"/>
        <v>3</v>
      </c>
      <c r="AF66" s="37">
        <f t="shared" si="53"/>
        <v>0</v>
      </c>
      <c r="AG66" s="37">
        <f t="shared" si="54"/>
        <v>0</v>
      </c>
      <c r="AH66" s="37">
        <f t="shared" si="55"/>
        <v>0</v>
      </c>
      <c r="AI66" s="37">
        <f t="shared" si="56"/>
        <v>0</v>
      </c>
      <c r="AJ66" s="37">
        <f t="shared" si="57"/>
        <v>0</v>
      </c>
      <c r="AK66" s="37">
        <f t="shared" si="23"/>
        <v>0</v>
      </c>
      <c r="AL66" s="37">
        <f t="shared" si="24"/>
        <v>0</v>
      </c>
      <c r="AM66" s="37">
        <f t="shared" si="25"/>
        <v>0</v>
      </c>
      <c r="AN66" s="37">
        <f t="shared" si="58"/>
        <v>0</v>
      </c>
      <c r="AO66" s="37">
        <f t="shared" si="59"/>
        <v>0</v>
      </c>
      <c r="AP66" s="37">
        <f t="shared" si="60"/>
        <v>0</v>
      </c>
      <c r="AQ66" s="37">
        <f t="shared" si="61"/>
        <v>0</v>
      </c>
      <c r="AR66" s="37">
        <f t="shared" si="62"/>
        <v>0</v>
      </c>
      <c r="AS66" s="37">
        <f t="shared" si="63"/>
        <v>0</v>
      </c>
      <c r="AT66" s="37">
        <f t="shared" si="64"/>
        <v>0</v>
      </c>
      <c r="AU66" s="37">
        <f t="shared" si="65"/>
        <v>0</v>
      </c>
      <c r="AV66" s="37">
        <f t="shared" si="66"/>
        <v>0</v>
      </c>
      <c r="AW66" s="37">
        <f t="shared" si="67"/>
        <v>0</v>
      </c>
      <c r="AX66" s="37">
        <f t="shared" si="68"/>
        <v>3</v>
      </c>
      <c r="AY66" s="37">
        <f t="shared" si="69"/>
        <v>0</v>
      </c>
      <c r="AZ66" s="37">
        <f t="shared" si="70"/>
        <v>0</v>
      </c>
      <c r="BA66" s="37">
        <f t="shared" si="71"/>
        <v>0</v>
      </c>
    </row>
    <row r="67" spans="1:53">
      <c r="A67" s="71">
        <v>66</v>
      </c>
      <c r="B67" s="11" t="s">
        <v>154</v>
      </c>
      <c r="C67" s="12"/>
      <c r="D67" s="79">
        <v>1</v>
      </c>
      <c r="E67" s="12">
        <v>2</v>
      </c>
      <c r="F67" s="12">
        <v>1</v>
      </c>
      <c r="G67" s="12"/>
      <c r="H67" s="12"/>
      <c r="I67" s="12"/>
      <c r="J67" s="13"/>
      <c r="K67" s="12"/>
      <c r="L67" s="13"/>
      <c r="M67" s="12"/>
      <c r="N67" s="12"/>
      <c r="O67" s="12"/>
      <c r="P67" s="12"/>
      <c r="Q67" s="12"/>
      <c r="R67" s="12"/>
      <c r="S67" s="12"/>
      <c r="T67" s="12"/>
      <c r="U67" s="12"/>
      <c r="V67" s="13"/>
      <c r="W67" s="12"/>
      <c r="X67" s="12"/>
      <c r="Y67" s="13"/>
      <c r="Z67" s="12"/>
      <c r="AA67" s="31">
        <f t="shared" si="72"/>
        <v>4</v>
      </c>
      <c r="AB67" s="22">
        <f t="shared" si="73"/>
        <v>3</v>
      </c>
      <c r="AC67" s="24">
        <f t="shared" si="74"/>
        <v>1.3333333333333333</v>
      </c>
      <c r="AD67" s="5"/>
      <c r="AE67" s="37">
        <f t="shared" ref="AE67:AE79" si="75">IF(D67&gt;0,IF(ISBLANK(C67),3,2.5),0)</f>
        <v>3</v>
      </c>
      <c r="AF67" s="37">
        <f t="shared" ref="AF67:AF79" si="76">IF(E67&gt;0,IF(ISBLANK(C67),3,2.5),0)</f>
        <v>3</v>
      </c>
      <c r="AG67" s="37">
        <f t="shared" ref="AG67:AG79" si="77">IF(F67&gt;0,IF(ISBLANK(C67),3,2.5),0)</f>
        <v>3</v>
      </c>
      <c r="AH67" s="37">
        <f t="shared" ref="AH67:AH79" si="78">IF(G67&gt;0,IF(ISBLANK(C67),3,2.5),0)</f>
        <v>0</v>
      </c>
      <c r="AI67" s="37">
        <f t="shared" ref="AI67:AI79" si="79">IF(H67&gt;0,IF(ISBLANK(C67),3,2.5),0)</f>
        <v>0</v>
      </c>
      <c r="AJ67" s="37">
        <f t="shared" ref="AJ67:AJ79" si="80">IF(I67&gt;0,IF(ISBLANK(C67),3,2.5),0)</f>
        <v>0</v>
      </c>
      <c r="AK67" s="37">
        <f t="shared" ref="AK67:AK79" si="81">IF(J67&gt;0,IF(ISBLANK(C67),3,2.5),0)</f>
        <v>0</v>
      </c>
      <c r="AL67" s="37">
        <f t="shared" ref="AL67:AL79" si="82">IF(K67&gt;0,IF(ISBLANK(C67),3,2.5),0)</f>
        <v>0</v>
      </c>
      <c r="AM67" s="37">
        <f t="shared" ref="AM67:AM79" si="83">IF(L67&gt;0,IF(ISBLANK(C67),3,2.5),0)</f>
        <v>0</v>
      </c>
      <c r="AN67" s="37">
        <f t="shared" ref="AN67:AN79" si="84">IF(M67&gt;0,IF(ISBLANK(C67),3,2.5),0)</f>
        <v>0</v>
      </c>
      <c r="AO67" s="37">
        <f t="shared" ref="AO67:AO79" si="85">IF(N67&gt;0,IF(ISBLANK(C67),3,2.5),0)</f>
        <v>0</v>
      </c>
      <c r="AP67" s="37">
        <f t="shared" ref="AP67:AP79" si="86">IF(O67&gt;0,IF(ISBLANK(C67),3,2.5),0)</f>
        <v>0</v>
      </c>
      <c r="AQ67" s="37">
        <f t="shared" ref="AQ67:AQ79" si="87">IF(P67&gt;0,IF(ISBLANK(C67),3,2.5),0)</f>
        <v>0</v>
      </c>
      <c r="AR67" s="37">
        <f t="shared" ref="AR67:AR79" si="88">IF(Q67&gt;0,IF(ISBLANK(C67),3,2.5),0)</f>
        <v>0</v>
      </c>
      <c r="AS67" s="37">
        <f t="shared" ref="AS67:AS79" si="89">IF(R67&gt;0,IF(ISBLANK(C67),3,2.5),0)</f>
        <v>0</v>
      </c>
      <c r="AT67" s="37">
        <f t="shared" si="64"/>
        <v>0</v>
      </c>
      <c r="AU67" s="37">
        <f t="shared" si="65"/>
        <v>0</v>
      </c>
      <c r="AV67" s="37">
        <f t="shared" si="66"/>
        <v>0</v>
      </c>
      <c r="AW67" s="37">
        <f t="shared" si="67"/>
        <v>0</v>
      </c>
      <c r="AX67" s="37">
        <f t="shared" si="68"/>
        <v>0</v>
      </c>
      <c r="AY67" s="37">
        <f t="shared" si="69"/>
        <v>0</v>
      </c>
      <c r="AZ67" s="37">
        <f t="shared" si="70"/>
        <v>0</v>
      </c>
      <c r="BA67" s="37">
        <f t="shared" si="71"/>
        <v>0</v>
      </c>
    </row>
    <row r="68" spans="1:53">
      <c r="A68" s="71">
        <v>67</v>
      </c>
      <c r="B68" s="11" t="s">
        <v>213</v>
      </c>
      <c r="C68" s="12"/>
      <c r="D68" s="79"/>
      <c r="E68" s="12"/>
      <c r="F68" s="12"/>
      <c r="G68" s="12"/>
      <c r="H68" s="12"/>
      <c r="I68" s="12"/>
      <c r="J68" s="13"/>
      <c r="K68" s="12"/>
      <c r="L68" s="13"/>
      <c r="M68" s="12"/>
      <c r="N68" s="12"/>
      <c r="O68" s="12"/>
      <c r="P68" s="12"/>
      <c r="Q68" s="12">
        <v>2</v>
      </c>
      <c r="R68" s="12">
        <v>1</v>
      </c>
      <c r="S68" s="12"/>
      <c r="T68" s="12"/>
      <c r="U68" s="12"/>
      <c r="V68" s="13"/>
      <c r="W68" s="12"/>
      <c r="X68" s="12"/>
      <c r="Y68" s="13"/>
      <c r="Z68" s="12"/>
      <c r="AA68" s="31">
        <f t="shared" si="72"/>
        <v>3</v>
      </c>
      <c r="AB68" s="22">
        <f t="shared" si="73"/>
        <v>2</v>
      </c>
      <c r="AC68" s="24">
        <f t="shared" si="74"/>
        <v>1.5</v>
      </c>
      <c r="AD68" s="5"/>
      <c r="AE68" s="37">
        <f t="shared" si="75"/>
        <v>0</v>
      </c>
      <c r="AF68" s="37">
        <f t="shared" si="76"/>
        <v>0</v>
      </c>
      <c r="AG68" s="37">
        <f t="shared" si="77"/>
        <v>0</v>
      </c>
      <c r="AH68" s="37">
        <f t="shared" si="78"/>
        <v>0</v>
      </c>
      <c r="AI68" s="37">
        <f t="shared" si="79"/>
        <v>0</v>
      </c>
      <c r="AJ68" s="37">
        <f t="shared" si="80"/>
        <v>0</v>
      </c>
      <c r="AK68" s="37">
        <f t="shared" si="81"/>
        <v>0</v>
      </c>
      <c r="AL68" s="37">
        <f t="shared" si="82"/>
        <v>0</v>
      </c>
      <c r="AM68" s="37">
        <f t="shared" si="83"/>
        <v>0</v>
      </c>
      <c r="AN68" s="37">
        <f t="shared" si="84"/>
        <v>0</v>
      </c>
      <c r="AO68" s="37">
        <f t="shared" si="85"/>
        <v>0</v>
      </c>
      <c r="AP68" s="37">
        <f t="shared" si="86"/>
        <v>0</v>
      </c>
      <c r="AQ68" s="37">
        <f t="shared" si="87"/>
        <v>0</v>
      </c>
      <c r="AR68" s="37">
        <f t="shared" si="88"/>
        <v>3</v>
      </c>
      <c r="AS68" s="37">
        <f t="shared" si="89"/>
        <v>3</v>
      </c>
      <c r="AT68" s="37">
        <f t="shared" si="64"/>
        <v>0</v>
      </c>
      <c r="AU68" s="37">
        <f t="shared" si="65"/>
        <v>0</v>
      </c>
      <c r="AV68" s="37">
        <f t="shared" si="66"/>
        <v>0</v>
      </c>
      <c r="AW68" s="37">
        <f t="shared" si="67"/>
        <v>0</v>
      </c>
      <c r="AX68" s="37">
        <f t="shared" si="68"/>
        <v>0</v>
      </c>
      <c r="AY68" s="37">
        <f t="shared" si="69"/>
        <v>0</v>
      </c>
      <c r="AZ68" s="37">
        <f t="shared" si="70"/>
        <v>0</v>
      </c>
      <c r="BA68" s="37">
        <f t="shared" si="71"/>
        <v>0</v>
      </c>
    </row>
    <row r="69" spans="1:53">
      <c r="A69" s="71">
        <v>68</v>
      </c>
      <c r="B69" s="11" t="s">
        <v>217</v>
      </c>
      <c r="C69" s="12"/>
      <c r="D69" s="7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>
        <v>2</v>
      </c>
      <c r="T69" s="12">
        <v>1</v>
      </c>
      <c r="U69" s="12"/>
      <c r="V69" s="12"/>
      <c r="W69" s="12"/>
      <c r="X69" s="12"/>
      <c r="Y69" s="12"/>
      <c r="Z69" s="12"/>
      <c r="AA69" s="31">
        <f t="shared" si="72"/>
        <v>3</v>
      </c>
      <c r="AB69" s="22">
        <f t="shared" si="73"/>
        <v>2</v>
      </c>
      <c r="AC69" s="24">
        <f t="shared" si="74"/>
        <v>1.5</v>
      </c>
      <c r="AD69" s="5"/>
      <c r="AE69" s="37">
        <f t="shared" si="75"/>
        <v>0</v>
      </c>
      <c r="AF69" s="37">
        <f t="shared" si="76"/>
        <v>0</v>
      </c>
      <c r="AG69" s="37">
        <f t="shared" si="77"/>
        <v>0</v>
      </c>
      <c r="AH69" s="37">
        <f t="shared" si="78"/>
        <v>0</v>
      </c>
      <c r="AI69" s="37">
        <f t="shared" si="79"/>
        <v>0</v>
      </c>
      <c r="AJ69" s="37">
        <f t="shared" si="80"/>
        <v>0</v>
      </c>
      <c r="AK69" s="37">
        <f t="shared" si="81"/>
        <v>0</v>
      </c>
      <c r="AL69" s="37">
        <f t="shared" si="82"/>
        <v>0</v>
      </c>
      <c r="AM69" s="37">
        <f t="shared" si="83"/>
        <v>0</v>
      </c>
      <c r="AN69" s="37">
        <f t="shared" si="84"/>
        <v>0</v>
      </c>
      <c r="AO69" s="37">
        <f t="shared" si="85"/>
        <v>0</v>
      </c>
      <c r="AP69" s="37">
        <f t="shared" si="86"/>
        <v>0</v>
      </c>
      <c r="AQ69" s="37">
        <f t="shared" si="87"/>
        <v>0</v>
      </c>
      <c r="AR69" s="37">
        <f t="shared" si="88"/>
        <v>0</v>
      </c>
      <c r="AS69" s="37">
        <f t="shared" si="89"/>
        <v>0</v>
      </c>
      <c r="AT69" s="37">
        <f t="shared" si="64"/>
        <v>3</v>
      </c>
      <c r="AU69" s="37">
        <f t="shared" si="65"/>
        <v>3</v>
      </c>
      <c r="AV69" s="37">
        <f t="shared" si="66"/>
        <v>0</v>
      </c>
      <c r="AW69" s="37">
        <f t="shared" si="67"/>
        <v>0</v>
      </c>
      <c r="AX69" s="37">
        <f t="shared" si="68"/>
        <v>0</v>
      </c>
      <c r="AY69" s="37">
        <f t="shared" si="69"/>
        <v>0</v>
      </c>
      <c r="AZ69" s="37">
        <f t="shared" si="70"/>
        <v>0</v>
      </c>
      <c r="BA69" s="37">
        <f t="shared" si="71"/>
        <v>0</v>
      </c>
    </row>
    <row r="70" spans="1:53">
      <c r="A70" s="71">
        <v>69</v>
      </c>
      <c r="B70" s="11" t="s">
        <v>179</v>
      </c>
      <c r="C70" s="12" t="s">
        <v>163</v>
      </c>
      <c r="D70" s="79">
        <v>1</v>
      </c>
      <c r="E70" s="12">
        <v>1</v>
      </c>
      <c r="F70" s="12"/>
      <c r="G70" s="12"/>
      <c r="H70" s="12"/>
      <c r="I70" s="12"/>
      <c r="J70" s="12"/>
      <c r="K70" s="12"/>
      <c r="L70" s="12"/>
      <c r="M70" s="12"/>
      <c r="N70" s="12"/>
      <c r="O70" s="12">
        <v>1</v>
      </c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31">
        <f t="shared" si="72"/>
        <v>3</v>
      </c>
      <c r="AB70" s="22">
        <f t="shared" si="73"/>
        <v>3</v>
      </c>
      <c r="AC70" s="24">
        <f t="shared" si="74"/>
        <v>1</v>
      </c>
      <c r="AD70" s="5"/>
      <c r="AE70" s="37">
        <f t="shared" si="75"/>
        <v>2.5</v>
      </c>
      <c r="AF70" s="37">
        <f t="shared" si="76"/>
        <v>2.5</v>
      </c>
      <c r="AG70" s="37">
        <f t="shared" si="77"/>
        <v>0</v>
      </c>
      <c r="AH70" s="37">
        <f t="shared" si="78"/>
        <v>0</v>
      </c>
      <c r="AI70" s="37">
        <f t="shared" si="79"/>
        <v>0</v>
      </c>
      <c r="AJ70" s="37">
        <f t="shared" si="80"/>
        <v>0</v>
      </c>
      <c r="AK70" s="37">
        <f t="shared" si="81"/>
        <v>0</v>
      </c>
      <c r="AL70" s="37">
        <f t="shared" si="82"/>
        <v>0</v>
      </c>
      <c r="AM70" s="37">
        <f t="shared" si="83"/>
        <v>0</v>
      </c>
      <c r="AN70" s="37">
        <f t="shared" si="84"/>
        <v>0</v>
      </c>
      <c r="AO70" s="37">
        <f t="shared" si="85"/>
        <v>0</v>
      </c>
      <c r="AP70" s="37">
        <f t="shared" si="86"/>
        <v>2.5</v>
      </c>
      <c r="AQ70" s="37">
        <f t="shared" si="87"/>
        <v>0</v>
      </c>
      <c r="AR70" s="37">
        <f t="shared" si="88"/>
        <v>0</v>
      </c>
      <c r="AS70" s="37">
        <f t="shared" si="89"/>
        <v>0</v>
      </c>
      <c r="AT70" s="37">
        <f t="shared" si="64"/>
        <v>0</v>
      </c>
      <c r="AU70" s="37">
        <f t="shared" si="65"/>
        <v>0</v>
      </c>
      <c r="AV70" s="37">
        <f t="shared" si="66"/>
        <v>0</v>
      </c>
      <c r="AW70" s="37">
        <f t="shared" si="67"/>
        <v>0</v>
      </c>
      <c r="AX70" s="37">
        <f t="shared" si="68"/>
        <v>0</v>
      </c>
      <c r="AY70" s="37">
        <f t="shared" si="69"/>
        <v>0</v>
      </c>
      <c r="AZ70" s="37">
        <f t="shared" si="70"/>
        <v>0</v>
      </c>
      <c r="BA70" s="37">
        <f t="shared" si="71"/>
        <v>0</v>
      </c>
    </row>
    <row r="71" spans="1:53">
      <c r="A71" s="71">
        <v>70</v>
      </c>
      <c r="B71" s="42" t="s">
        <v>45</v>
      </c>
      <c r="C71" s="43"/>
      <c r="D71" s="79">
        <v>2</v>
      </c>
      <c r="E71" s="12"/>
      <c r="F71" s="12"/>
      <c r="G71" s="12"/>
      <c r="H71" s="12"/>
      <c r="I71" s="12"/>
      <c r="J71" s="13"/>
      <c r="K71" s="12"/>
      <c r="L71" s="13"/>
      <c r="M71" s="12"/>
      <c r="N71" s="12"/>
      <c r="O71" s="12"/>
      <c r="P71" s="12"/>
      <c r="Q71" s="12"/>
      <c r="R71" s="12"/>
      <c r="S71" s="12"/>
      <c r="T71" s="12"/>
      <c r="U71" s="12"/>
      <c r="V71" s="13"/>
      <c r="W71" s="12"/>
      <c r="X71" s="12"/>
      <c r="Y71" s="13"/>
      <c r="Z71" s="12"/>
      <c r="AA71" s="31">
        <f t="shared" si="72"/>
        <v>2</v>
      </c>
      <c r="AB71" s="22">
        <f t="shared" si="73"/>
        <v>1</v>
      </c>
      <c r="AC71" s="24">
        <f t="shared" si="74"/>
        <v>2</v>
      </c>
      <c r="AD71" s="5"/>
      <c r="AE71" s="37">
        <f t="shared" si="75"/>
        <v>3</v>
      </c>
      <c r="AF71" s="37">
        <f t="shared" si="76"/>
        <v>0</v>
      </c>
      <c r="AG71" s="37">
        <f t="shared" si="77"/>
        <v>0</v>
      </c>
      <c r="AH71" s="37">
        <f t="shared" si="78"/>
        <v>0</v>
      </c>
      <c r="AI71" s="37">
        <f t="shared" si="79"/>
        <v>0</v>
      </c>
      <c r="AJ71" s="37">
        <f t="shared" si="80"/>
        <v>0</v>
      </c>
      <c r="AK71" s="37">
        <f t="shared" si="81"/>
        <v>0</v>
      </c>
      <c r="AL71" s="37">
        <f t="shared" si="82"/>
        <v>0</v>
      </c>
      <c r="AM71" s="37">
        <f t="shared" si="83"/>
        <v>0</v>
      </c>
      <c r="AN71" s="37">
        <f t="shared" si="84"/>
        <v>0</v>
      </c>
      <c r="AO71" s="37">
        <f t="shared" si="85"/>
        <v>0</v>
      </c>
      <c r="AP71" s="37">
        <f t="shared" si="86"/>
        <v>0</v>
      </c>
      <c r="AQ71" s="37">
        <f t="shared" si="87"/>
        <v>0</v>
      </c>
      <c r="AR71" s="37">
        <f t="shared" si="88"/>
        <v>0</v>
      </c>
      <c r="AS71" s="37">
        <f t="shared" si="89"/>
        <v>0</v>
      </c>
      <c r="AT71" s="37">
        <f t="shared" si="64"/>
        <v>0</v>
      </c>
      <c r="AU71" s="37">
        <f t="shared" si="65"/>
        <v>0</v>
      </c>
      <c r="AV71" s="37">
        <f t="shared" si="66"/>
        <v>0</v>
      </c>
      <c r="AW71" s="37">
        <f t="shared" si="67"/>
        <v>0</v>
      </c>
      <c r="AX71" s="37">
        <f t="shared" si="68"/>
        <v>0</v>
      </c>
      <c r="AY71" s="37">
        <f t="shared" si="69"/>
        <v>0</v>
      </c>
      <c r="AZ71" s="37">
        <f t="shared" si="70"/>
        <v>0</v>
      </c>
      <c r="BA71" s="37">
        <f t="shared" si="71"/>
        <v>0</v>
      </c>
    </row>
    <row r="72" spans="1:53">
      <c r="A72" s="71">
        <v>71</v>
      </c>
      <c r="B72" s="11" t="s">
        <v>216</v>
      </c>
      <c r="C72" s="12"/>
      <c r="D72" s="79"/>
      <c r="E72" s="12"/>
      <c r="F72" s="12"/>
      <c r="G72" s="12"/>
      <c r="H72" s="12"/>
      <c r="I72" s="12"/>
      <c r="J72" s="13"/>
      <c r="K72" s="12"/>
      <c r="L72" s="13"/>
      <c r="M72" s="12"/>
      <c r="N72" s="12"/>
      <c r="O72" s="12"/>
      <c r="P72" s="12"/>
      <c r="Q72" s="12"/>
      <c r="R72" s="12">
        <v>2</v>
      </c>
      <c r="S72" s="12"/>
      <c r="T72" s="12"/>
      <c r="U72" s="12"/>
      <c r="V72" s="13"/>
      <c r="W72" s="12"/>
      <c r="X72" s="12"/>
      <c r="Y72" s="13"/>
      <c r="Z72" s="12"/>
      <c r="AA72" s="31">
        <f t="shared" si="72"/>
        <v>2</v>
      </c>
      <c r="AB72" s="22">
        <f t="shared" si="73"/>
        <v>1</v>
      </c>
      <c r="AC72" s="24">
        <f t="shared" si="74"/>
        <v>2</v>
      </c>
      <c r="AD72" s="5"/>
      <c r="AE72" s="37">
        <f t="shared" si="75"/>
        <v>0</v>
      </c>
      <c r="AF72" s="37">
        <f t="shared" si="76"/>
        <v>0</v>
      </c>
      <c r="AG72" s="37">
        <f t="shared" si="77"/>
        <v>0</v>
      </c>
      <c r="AH72" s="37">
        <f t="shared" si="78"/>
        <v>0</v>
      </c>
      <c r="AI72" s="37">
        <f t="shared" si="79"/>
        <v>0</v>
      </c>
      <c r="AJ72" s="37">
        <f t="shared" si="80"/>
        <v>0</v>
      </c>
      <c r="AK72" s="37">
        <f t="shared" si="81"/>
        <v>0</v>
      </c>
      <c r="AL72" s="37">
        <f t="shared" si="82"/>
        <v>0</v>
      </c>
      <c r="AM72" s="37">
        <f t="shared" si="83"/>
        <v>0</v>
      </c>
      <c r="AN72" s="37">
        <f t="shared" si="84"/>
        <v>0</v>
      </c>
      <c r="AO72" s="37">
        <f t="shared" si="85"/>
        <v>0</v>
      </c>
      <c r="AP72" s="37">
        <f t="shared" si="86"/>
        <v>0</v>
      </c>
      <c r="AQ72" s="37">
        <f t="shared" si="87"/>
        <v>0</v>
      </c>
      <c r="AR72" s="37">
        <f t="shared" si="88"/>
        <v>0</v>
      </c>
      <c r="AS72" s="37">
        <f t="shared" si="89"/>
        <v>3</v>
      </c>
      <c r="AT72" s="37">
        <f t="shared" si="64"/>
        <v>0</v>
      </c>
      <c r="AU72" s="37">
        <f t="shared" si="65"/>
        <v>0</v>
      </c>
      <c r="AV72" s="37">
        <f t="shared" si="66"/>
        <v>0</v>
      </c>
      <c r="AW72" s="37">
        <f t="shared" si="67"/>
        <v>0</v>
      </c>
      <c r="AX72" s="37">
        <f t="shared" si="68"/>
        <v>0</v>
      </c>
      <c r="AY72" s="37">
        <f t="shared" si="69"/>
        <v>0</v>
      </c>
      <c r="AZ72" s="37">
        <f t="shared" si="70"/>
        <v>0</v>
      </c>
      <c r="BA72" s="37">
        <f t="shared" si="71"/>
        <v>0</v>
      </c>
    </row>
    <row r="73" spans="1:53">
      <c r="A73" s="71">
        <v>72</v>
      </c>
      <c r="B73" s="11" t="s">
        <v>201</v>
      </c>
      <c r="C73" s="12"/>
      <c r="D73" s="79"/>
      <c r="E73" s="12"/>
      <c r="F73" s="12"/>
      <c r="G73" s="12"/>
      <c r="H73" s="12"/>
      <c r="I73" s="12"/>
      <c r="J73" s="12"/>
      <c r="K73" s="12"/>
      <c r="L73" s="12">
        <v>2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31">
        <f t="shared" si="72"/>
        <v>2</v>
      </c>
      <c r="AB73" s="22">
        <f t="shared" si="73"/>
        <v>1</v>
      </c>
      <c r="AC73" s="24">
        <f t="shared" si="74"/>
        <v>2</v>
      </c>
      <c r="AD73" s="5"/>
      <c r="AE73" s="37">
        <f t="shared" si="75"/>
        <v>0</v>
      </c>
      <c r="AF73" s="37">
        <f t="shared" si="76"/>
        <v>0</v>
      </c>
      <c r="AG73" s="37">
        <f t="shared" si="77"/>
        <v>0</v>
      </c>
      <c r="AH73" s="37">
        <f t="shared" si="78"/>
        <v>0</v>
      </c>
      <c r="AI73" s="37">
        <f t="shared" si="79"/>
        <v>0</v>
      </c>
      <c r="AJ73" s="37">
        <f t="shared" si="80"/>
        <v>0</v>
      </c>
      <c r="AK73" s="37">
        <f t="shared" si="81"/>
        <v>0</v>
      </c>
      <c r="AL73" s="37">
        <f t="shared" si="82"/>
        <v>0</v>
      </c>
      <c r="AM73" s="37">
        <f t="shared" si="83"/>
        <v>3</v>
      </c>
      <c r="AN73" s="37">
        <f t="shared" si="84"/>
        <v>0</v>
      </c>
      <c r="AO73" s="37">
        <f t="shared" si="85"/>
        <v>0</v>
      </c>
      <c r="AP73" s="37">
        <f t="shared" si="86"/>
        <v>0</v>
      </c>
      <c r="AQ73" s="37">
        <f t="shared" si="87"/>
        <v>0</v>
      </c>
      <c r="AR73" s="37">
        <f t="shared" si="88"/>
        <v>0</v>
      </c>
      <c r="AS73" s="37">
        <f t="shared" si="89"/>
        <v>0</v>
      </c>
      <c r="AT73" s="37">
        <f t="shared" si="64"/>
        <v>0</v>
      </c>
      <c r="AU73" s="37">
        <f t="shared" si="65"/>
        <v>0</v>
      </c>
      <c r="AV73" s="37">
        <f t="shared" si="66"/>
        <v>0</v>
      </c>
      <c r="AW73" s="37">
        <f t="shared" si="67"/>
        <v>0</v>
      </c>
      <c r="AX73" s="37">
        <f t="shared" si="68"/>
        <v>0</v>
      </c>
      <c r="AY73" s="37">
        <f t="shared" si="69"/>
        <v>0</v>
      </c>
      <c r="AZ73" s="37">
        <f t="shared" si="70"/>
        <v>0</v>
      </c>
      <c r="BA73" s="37">
        <f t="shared" si="71"/>
        <v>0</v>
      </c>
    </row>
    <row r="74" spans="1:53">
      <c r="A74" s="71">
        <v>73</v>
      </c>
      <c r="B74" s="11" t="s">
        <v>206</v>
      </c>
      <c r="C74" s="12"/>
      <c r="D74" s="79"/>
      <c r="E74" s="12"/>
      <c r="F74" s="12"/>
      <c r="G74" s="12"/>
      <c r="H74" s="12"/>
      <c r="I74" s="12"/>
      <c r="J74" s="13"/>
      <c r="K74" s="12"/>
      <c r="L74" s="13"/>
      <c r="M74" s="12"/>
      <c r="N74" s="12">
        <v>2</v>
      </c>
      <c r="O74" s="12"/>
      <c r="P74" s="12"/>
      <c r="Q74" s="12"/>
      <c r="R74" s="12"/>
      <c r="S74" s="12"/>
      <c r="T74" s="12"/>
      <c r="U74" s="12"/>
      <c r="V74" s="13"/>
      <c r="W74" s="12"/>
      <c r="X74" s="12"/>
      <c r="Y74" s="13"/>
      <c r="Z74" s="12"/>
      <c r="AA74" s="31">
        <f t="shared" si="72"/>
        <v>2</v>
      </c>
      <c r="AB74" s="22">
        <f t="shared" si="73"/>
        <v>1</v>
      </c>
      <c r="AC74" s="24">
        <f t="shared" si="74"/>
        <v>2</v>
      </c>
      <c r="AD74" s="5"/>
      <c r="AE74" s="37">
        <f t="shared" si="75"/>
        <v>0</v>
      </c>
      <c r="AF74" s="37">
        <f t="shared" si="76"/>
        <v>0</v>
      </c>
      <c r="AG74" s="37">
        <f t="shared" si="77"/>
        <v>0</v>
      </c>
      <c r="AH74" s="37">
        <f t="shared" si="78"/>
        <v>0</v>
      </c>
      <c r="AI74" s="37">
        <f t="shared" si="79"/>
        <v>0</v>
      </c>
      <c r="AJ74" s="37">
        <f t="shared" si="80"/>
        <v>0</v>
      </c>
      <c r="AK74" s="37">
        <f t="shared" si="81"/>
        <v>0</v>
      </c>
      <c r="AL74" s="37">
        <f t="shared" si="82"/>
        <v>0</v>
      </c>
      <c r="AM74" s="37">
        <f t="shared" si="83"/>
        <v>0</v>
      </c>
      <c r="AN74" s="37">
        <f t="shared" si="84"/>
        <v>0</v>
      </c>
      <c r="AO74" s="37">
        <f t="shared" si="85"/>
        <v>3</v>
      </c>
      <c r="AP74" s="37">
        <f t="shared" si="86"/>
        <v>0</v>
      </c>
      <c r="AQ74" s="37">
        <f t="shared" si="87"/>
        <v>0</v>
      </c>
      <c r="AR74" s="37">
        <f t="shared" si="88"/>
        <v>0</v>
      </c>
      <c r="AS74" s="37">
        <f t="shared" si="89"/>
        <v>0</v>
      </c>
      <c r="AT74" s="37">
        <f t="shared" si="64"/>
        <v>0</v>
      </c>
      <c r="AU74" s="37">
        <f t="shared" si="65"/>
        <v>0</v>
      </c>
      <c r="AV74" s="37">
        <f t="shared" si="66"/>
        <v>0</v>
      </c>
      <c r="AW74" s="37">
        <f t="shared" si="67"/>
        <v>0</v>
      </c>
      <c r="AX74" s="37">
        <f t="shared" si="68"/>
        <v>0</v>
      </c>
      <c r="AY74" s="37">
        <f t="shared" si="69"/>
        <v>0</v>
      </c>
      <c r="AZ74" s="37">
        <f t="shared" si="70"/>
        <v>0</v>
      </c>
      <c r="BA74" s="37">
        <f t="shared" si="71"/>
        <v>0</v>
      </c>
    </row>
    <row r="75" spans="1:53">
      <c r="A75" s="71">
        <v>74</v>
      </c>
      <c r="B75" s="56" t="s">
        <v>76</v>
      </c>
      <c r="C75" s="12" t="s">
        <v>163</v>
      </c>
      <c r="D75" s="79">
        <v>2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31">
        <f t="shared" si="72"/>
        <v>2</v>
      </c>
      <c r="AB75" s="22">
        <f t="shared" si="73"/>
        <v>1</v>
      </c>
      <c r="AC75" s="24">
        <f t="shared" si="74"/>
        <v>2</v>
      </c>
      <c r="AD75" s="5"/>
      <c r="AE75" s="37">
        <f t="shared" si="75"/>
        <v>2.5</v>
      </c>
      <c r="AF75" s="37">
        <f t="shared" si="76"/>
        <v>0</v>
      </c>
      <c r="AG75" s="37">
        <f t="shared" si="77"/>
        <v>0</v>
      </c>
      <c r="AH75" s="37">
        <f t="shared" si="78"/>
        <v>0</v>
      </c>
      <c r="AI75" s="37">
        <f t="shared" si="79"/>
        <v>0</v>
      </c>
      <c r="AJ75" s="37">
        <f t="shared" si="80"/>
        <v>0</v>
      </c>
      <c r="AK75" s="37">
        <f t="shared" si="81"/>
        <v>0</v>
      </c>
      <c r="AL75" s="37">
        <f t="shared" si="82"/>
        <v>0</v>
      </c>
      <c r="AM75" s="37">
        <f t="shared" si="83"/>
        <v>0</v>
      </c>
      <c r="AN75" s="37">
        <f t="shared" si="84"/>
        <v>0</v>
      </c>
      <c r="AO75" s="37">
        <f t="shared" si="85"/>
        <v>0</v>
      </c>
      <c r="AP75" s="37">
        <f t="shared" si="86"/>
        <v>0</v>
      </c>
      <c r="AQ75" s="37">
        <f t="shared" si="87"/>
        <v>0</v>
      </c>
      <c r="AR75" s="37">
        <f t="shared" si="88"/>
        <v>0</v>
      </c>
      <c r="AS75" s="37">
        <f t="shared" si="89"/>
        <v>0</v>
      </c>
      <c r="AT75" s="37">
        <f t="shared" si="64"/>
        <v>0</v>
      </c>
      <c r="AU75" s="37">
        <f t="shared" si="65"/>
        <v>0</v>
      </c>
      <c r="AV75" s="37">
        <f t="shared" si="66"/>
        <v>0</v>
      </c>
      <c r="AW75" s="37">
        <f t="shared" si="67"/>
        <v>0</v>
      </c>
      <c r="AX75" s="37">
        <f t="shared" si="68"/>
        <v>0</v>
      </c>
      <c r="AY75" s="37">
        <f t="shared" si="69"/>
        <v>0</v>
      </c>
      <c r="AZ75" s="37">
        <f t="shared" si="70"/>
        <v>0</v>
      </c>
      <c r="BA75" s="37">
        <f t="shared" si="71"/>
        <v>0</v>
      </c>
    </row>
    <row r="76" spans="1:53">
      <c r="A76" s="71">
        <v>75</v>
      </c>
      <c r="B76" s="73" t="s">
        <v>202</v>
      </c>
      <c r="C76" s="12"/>
      <c r="D76" s="79"/>
      <c r="E76" s="12"/>
      <c r="F76" s="12"/>
      <c r="G76" s="12"/>
      <c r="H76" s="12"/>
      <c r="I76" s="12"/>
      <c r="J76" s="13"/>
      <c r="K76" s="12"/>
      <c r="L76" s="13">
        <v>2</v>
      </c>
      <c r="M76" s="12"/>
      <c r="N76" s="12"/>
      <c r="O76" s="12"/>
      <c r="P76" s="12"/>
      <c r="Q76" s="12"/>
      <c r="R76" s="12"/>
      <c r="S76" s="12"/>
      <c r="T76" s="12"/>
      <c r="U76" s="12"/>
      <c r="V76" s="13"/>
      <c r="W76" s="12"/>
      <c r="X76" s="12"/>
      <c r="Y76" s="13"/>
      <c r="Z76" s="12"/>
      <c r="AA76" s="31">
        <f t="shared" si="72"/>
        <v>2</v>
      </c>
      <c r="AB76" s="22">
        <f t="shared" si="73"/>
        <v>1</v>
      </c>
      <c r="AC76" s="24">
        <f t="shared" si="74"/>
        <v>2</v>
      </c>
      <c r="AD76" s="5"/>
      <c r="AE76" s="37">
        <f t="shared" si="75"/>
        <v>0</v>
      </c>
      <c r="AF76" s="37">
        <f t="shared" si="76"/>
        <v>0</v>
      </c>
      <c r="AG76" s="37">
        <f t="shared" si="77"/>
        <v>0</v>
      </c>
      <c r="AH76" s="37">
        <f t="shared" si="78"/>
        <v>0</v>
      </c>
      <c r="AI76" s="37">
        <f t="shared" si="79"/>
        <v>0</v>
      </c>
      <c r="AJ76" s="37">
        <f t="shared" si="80"/>
        <v>0</v>
      </c>
      <c r="AK76" s="37">
        <f t="shared" si="81"/>
        <v>0</v>
      </c>
      <c r="AL76" s="37">
        <f t="shared" si="82"/>
        <v>0</v>
      </c>
      <c r="AM76" s="37">
        <f t="shared" si="83"/>
        <v>3</v>
      </c>
      <c r="AN76" s="37">
        <f t="shared" si="84"/>
        <v>0</v>
      </c>
      <c r="AO76" s="37">
        <f t="shared" si="85"/>
        <v>0</v>
      </c>
      <c r="AP76" s="37">
        <f t="shared" si="86"/>
        <v>0</v>
      </c>
      <c r="AQ76" s="37">
        <f t="shared" si="87"/>
        <v>0</v>
      </c>
      <c r="AR76" s="37">
        <f t="shared" si="88"/>
        <v>0</v>
      </c>
      <c r="AS76" s="37">
        <f t="shared" si="89"/>
        <v>0</v>
      </c>
      <c r="AT76" s="37">
        <f t="shared" si="64"/>
        <v>0</v>
      </c>
      <c r="AU76" s="37">
        <f t="shared" si="65"/>
        <v>0</v>
      </c>
      <c r="AV76" s="37">
        <f t="shared" si="66"/>
        <v>0</v>
      </c>
      <c r="AW76" s="37">
        <f t="shared" si="67"/>
        <v>0</v>
      </c>
      <c r="AX76" s="37">
        <f t="shared" si="68"/>
        <v>0</v>
      </c>
      <c r="AY76" s="37">
        <f t="shared" si="69"/>
        <v>0</v>
      </c>
      <c r="AZ76" s="37">
        <f t="shared" si="70"/>
        <v>0</v>
      </c>
      <c r="BA76" s="37">
        <f t="shared" si="71"/>
        <v>0</v>
      </c>
    </row>
    <row r="77" spans="1:53">
      <c r="A77" s="71">
        <v>76</v>
      </c>
      <c r="B77" s="73" t="s">
        <v>88</v>
      </c>
      <c r="C77" s="12"/>
      <c r="D77" s="79"/>
      <c r="E77" s="12"/>
      <c r="F77" s="12"/>
      <c r="G77" s="12"/>
      <c r="H77" s="12"/>
      <c r="I77" s="12"/>
      <c r="J77" s="13"/>
      <c r="K77" s="12"/>
      <c r="L77" s="13"/>
      <c r="M77" s="12"/>
      <c r="N77" s="12"/>
      <c r="O77" s="12"/>
      <c r="P77" s="12"/>
      <c r="Q77" s="12"/>
      <c r="R77" s="12"/>
      <c r="S77" s="12"/>
      <c r="T77" s="12"/>
      <c r="U77" s="12"/>
      <c r="V77" s="13"/>
      <c r="W77" s="12"/>
      <c r="X77" s="12"/>
      <c r="Y77" s="13"/>
      <c r="Z77" s="12">
        <v>2</v>
      </c>
      <c r="AA77" s="31">
        <f t="shared" si="72"/>
        <v>2</v>
      </c>
      <c r="AB77" s="22">
        <f t="shared" si="73"/>
        <v>1</v>
      </c>
      <c r="AC77" s="24">
        <f t="shared" si="74"/>
        <v>2</v>
      </c>
      <c r="AD77" s="5"/>
      <c r="AE77" s="37">
        <f t="shared" si="75"/>
        <v>0</v>
      </c>
      <c r="AF77" s="37">
        <f t="shared" si="76"/>
        <v>0</v>
      </c>
      <c r="AG77" s="37">
        <f t="shared" si="77"/>
        <v>0</v>
      </c>
      <c r="AH77" s="37">
        <f t="shared" si="78"/>
        <v>0</v>
      </c>
      <c r="AI77" s="37">
        <f t="shared" si="79"/>
        <v>0</v>
      </c>
      <c r="AJ77" s="37">
        <f t="shared" si="80"/>
        <v>0</v>
      </c>
      <c r="AK77" s="37">
        <f t="shared" si="81"/>
        <v>0</v>
      </c>
      <c r="AL77" s="37">
        <f t="shared" si="82"/>
        <v>0</v>
      </c>
      <c r="AM77" s="37">
        <f t="shared" si="83"/>
        <v>0</v>
      </c>
      <c r="AN77" s="37">
        <f t="shared" si="84"/>
        <v>0</v>
      </c>
      <c r="AO77" s="37">
        <f t="shared" si="85"/>
        <v>0</v>
      </c>
      <c r="AP77" s="37">
        <f t="shared" si="86"/>
        <v>0</v>
      </c>
      <c r="AQ77" s="37">
        <f t="shared" si="87"/>
        <v>0</v>
      </c>
      <c r="AR77" s="37">
        <f t="shared" si="88"/>
        <v>0</v>
      </c>
      <c r="AS77" s="37">
        <f t="shared" si="89"/>
        <v>0</v>
      </c>
      <c r="AT77" s="37">
        <f t="shared" si="64"/>
        <v>0</v>
      </c>
      <c r="AU77" s="37">
        <f t="shared" si="65"/>
        <v>0</v>
      </c>
      <c r="AV77" s="37">
        <f t="shared" si="66"/>
        <v>0</v>
      </c>
      <c r="AW77" s="37">
        <f t="shared" si="67"/>
        <v>0</v>
      </c>
      <c r="AX77" s="37">
        <f t="shared" si="68"/>
        <v>0</v>
      </c>
      <c r="AY77" s="37">
        <f t="shared" si="69"/>
        <v>0</v>
      </c>
      <c r="AZ77" s="37">
        <f t="shared" si="70"/>
        <v>0</v>
      </c>
      <c r="BA77" s="37">
        <f t="shared" si="71"/>
        <v>3</v>
      </c>
    </row>
    <row r="78" spans="1:53">
      <c r="A78" s="71">
        <v>77</v>
      </c>
      <c r="B78" s="11" t="s">
        <v>212</v>
      </c>
      <c r="C78" s="12"/>
      <c r="D78" s="79"/>
      <c r="E78" s="12"/>
      <c r="F78" s="12"/>
      <c r="G78" s="12"/>
      <c r="H78" s="12"/>
      <c r="I78" s="12"/>
      <c r="J78" s="13"/>
      <c r="K78" s="12"/>
      <c r="L78" s="13"/>
      <c r="M78" s="12"/>
      <c r="N78" s="12"/>
      <c r="O78" s="12"/>
      <c r="P78" s="12"/>
      <c r="Q78" s="12">
        <v>2</v>
      </c>
      <c r="R78" s="12"/>
      <c r="S78" s="12"/>
      <c r="T78" s="12"/>
      <c r="U78" s="12"/>
      <c r="V78" s="13"/>
      <c r="W78" s="12"/>
      <c r="X78" s="12"/>
      <c r="Y78" s="13"/>
      <c r="Z78" s="12"/>
      <c r="AA78" s="31">
        <f t="shared" si="72"/>
        <v>2</v>
      </c>
      <c r="AB78" s="22">
        <f t="shared" si="73"/>
        <v>1</v>
      </c>
      <c r="AC78" s="24">
        <f t="shared" si="74"/>
        <v>2</v>
      </c>
      <c r="AD78" s="5"/>
      <c r="AE78" s="37">
        <f t="shared" si="75"/>
        <v>0</v>
      </c>
      <c r="AF78" s="37">
        <f t="shared" si="76"/>
        <v>0</v>
      </c>
      <c r="AG78" s="37">
        <f t="shared" si="77"/>
        <v>0</v>
      </c>
      <c r="AH78" s="37">
        <f t="shared" si="78"/>
        <v>0</v>
      </c>
      <c r="AI78" s="37">
        <f t="shared" si="79"/>
        <v>0</v>
      </c>
      <c r="AJ78" s="37">
        <f t="shared" si="80"/>
        <v>0</v>
      </c>
      <c r="AK78" s="37">
        <f t="shared" si="81"/>
        <v>0</v>
      </c>
      <c r="AL78" s="37">
        <f t="shared" si="82"/>
        <v>0</v>
      </c>
      <c r="AM78" s="37">
        <f t="shared" si="83"/>
        <v>0</v>
      </c>
      <c r="AN78" s="37">
        <f t="shared" si="84"/>
        <v>0</v>
      </c>
      <c r="AO78" s="37">
        <f t="shared" si="85"/>
        <v>0</v>
      </c>
      <c r="AP78" s="37">
        <f t="shared" si="86"/>
        <v>0</v>
      </c>
      <c r="AQ78" s="37">
        <f t="shared" si="87"/>
        <v>0</v>
      </c>
      <c r="AR78" s="37">
        <f t="shared" si="88"/>
        <v>3</v>
      </c>
      <c r="AS78" s="37">
        <f t="shared" si="89"/>
        <v>0</v>
      </c>
      <c r="AT78" s="37">
        <f t="shared" ref="AT78:AT79" si="90">IF(S78&gt;0,IF(ISBLANK(C78),3,2.5),0)</f>
        <v>0</v>
      </c>
      <c r="AU78" s="37">
        <f t="shared" ref="AU78:AU79" si="91">IF(T78&gt;0,IF(ISBLANK(C78),3,2.5),0)</f>
        <v>0</v>
      </c>
      <c r="AV78" s="37">
        <f t="shared" ref="AV78:AV79" si="92">IF(U78&gt;0,IF(ISBLANK(C78),3,2.5),0)</f>
        <v>0</v>
      </c>
      <c r="AW78" s="37">
        <f t="shared" ref="AW78:AW79" si="93">IF(V78&gt;0,IF(ISBLANK(C78),3,2.5),0)</f>
        <v>0</v>
      </c>
      <c r="AX78" s="37">
        <f t="shared" ref="AX78:AX79" si="94">IF(W78&gt;0,IF(ISBLANK(C78),3,2.5),0)</f>
        <v>0</v>
      </c>
      <c r="AY78" s="37">
        <f t="shared" ref="AY78:AY79" si="95">IF(X78&gt;0,IF(ISBLANK(C78),3,2.5),0)</f>
        <v>0</v>
      </c>
      <c r="AZ78" s="37">
        <f t="shared" ref="AZ78:AZ79" si="96">IF(Y78&gt;0,IF(ISBLANK(C78),3,2.5),0)</f>
        <v>0</v>
      </c>
      <c r="BA78" s="37">
        <f t="shared" ref="BA78:BA79" si="97">IF(Z78&gt;0,IF(ISBLANK(C78),3,2.5),0)</f>
        <v>0</v>
      </c>
    </row>
    <row r="79" spans="1:53">
      <c r="A79" s="71">
        <v>78</v>
      </c>
      <c r="B79" s="70" t="s">
        <v>218</v>
      </c>
      <c r="C79" s="12"/>
      <c r="D79" s="86"/>
      <c r="E79" s="12"/>
      <c r="F79" s="12"/>
      <c r="G79" s="12"/>
      <c r="H79" s="12"/>
      <c r="I79" s="12"/>
      <c r="J79" s="13"/>
      <c r="K79" s="12"/>
      <c r="L79" s="13"/>
      <c r="M79" s="12"/>
      <c r="N79" s="12"/>
      <c r="O79" s="12"/>
      <c r="P79" s="12"/>
      <c r="Q79" s="12"/>
      <c r="R79" s="12"/>
      <c r="S79" s="12">
        <v>2</v>
      </c>
      <c r="T79" s="12"/>
      <c r="U79" s="12"/>
      <c r="V79" s="13"/>
      <c r="W79" s="12"/>
      <c r="X79" s="12"/>
      <c r="Y79" s="13"/>
      <c r="Z79" s="12"/>
      <c r="AA79" s="31">
        <f t="shared" si="72"/>
        <v>2</v>
      </c>
      <c r="AB79" s="22">
        <f t="shared" si="73"/>
        <v>1</v>
      </c>
      <c r="AC79" s="24">
        <f t="shared" si="74"/>
        <v>2</v>
      </c>
      <c r="AD79" s="5"/>
      <c r="AE79" s="37">
        <f t="shared" si="75"/>
        <v>0</v>
      </c>
      <c r="AF79" s="37">
        <f t="shared" si="76"/>
        <v>0</v>
      </c>
      <c r="AG79" s="37">
        <f t="shared" si="77"/>
        <v>0</v>
      </c>
      <c r="AH79" s="37">
        <f t="shared" si="78"/>
        <v>0</v>
      </c>
      <c r="AI79" s="37">
        <f t="shared" si="79"/>
        <v>0</v>
      </c>
      <c r="AJ79" s="37">
        <f t="shared" si="80"/>
        <v>0</v>
      </c>
      <c r="AK79" s="37">
        <f t="shared" si="81"/>
        <v>0</v>
      </c>
      <c r="AL79" s="37">
        <f t="shared" si="82"/>
        <v>0</v>
      </c>
      <c r="AM79" s="37">
        <f t="shared" si="83"/>
        <v>0</v>
      </c>
      <c r="AN79" s="37">
        <f t="shared" si="84"/>
        <v>0</v>
      </c>
      <c r="AO79" s="37">
        <f t="shared" si="85"/>
        <v>0</v>
      </c>
      <c r="AP79" s="37">
        <f t="shared" si="86"/>
        <v>0</v>
      </c>
      <c r="AQ79" s="37">
        <f t="shared" si="87"/>
        <v>0</v>
      </c>
      <c r="AR79" s="37">
        <f t="shared" si="88"/>
        <v>0</v>
      </c>
      <c r="AS79" s="37">
        <f t="shared" si="89"/>
        <v>0</v>
      </c>
      <c r="AT79" s="37">
        <f t="shared" si="90"/>
        <v>3</v>
      </c>
      <c r="AU79" s="37">
        <f t="shared" si="91"/>
        <v>0</v>
      </c>
      <c r="AV79" s="37">
        <f t="shared" si="92"/>
        <v>0</v>
      </c>
      <c r="AW79" s="37">
        <f t="shared" si="93"/>
        <v>0</v>
      </c>
      <c r="AX79" s="37">
        <f t="shared" si="94"/>
        <v>0</v>
      </c>
      <c r="AY79" s="37">
        <f t="shared" si="95"/>
        <v>0</v>
      </c>
      <c r="AZ79" s="37">
        <f t="shared" si="96"/>
        <v>0</v>
      </c>
      <c r="BA79" s="37">
        <f t="shared" si="97"/>
        <v>0</v>
      </c>
    </row>
    <row r="80" spans="1:53">
      <c r="A80" s="71">
        <v>79</v>
      </c>
      <c r="B80" s="73" t="s">
        <v>198</v>
      </c>
      <c r="C80" s="12" t="s">
        <v>163</v>
      </c>
      <c r="D80" s="94"/>
      <c r="E80" s="12"/>
      <c r="F80" s="12"/>
      <c r="G80" s="12"/>
      <c r="H80" s="12"/>
      <c r="I80" s="12">
        <v>2</v>
      </c>
      <c r="J80" s="13"/>
      <c r="K80" s="12"/>
      <c r="L80" s="13"/>
      <c r="M80" s="12"/>
      <c r="N80" s="12"/>
      <c r="O80" s="12"/>
      <c r="P80" s="12"/>
      <c r="Q80" s="12"/>
      <c r="R80" s="12"/>
      <c r="S80" s="12"/>
      <c r="T80" s="12"/>
      <c r="U80" s="12"/>
      <c r="V80" s="13"/>
      <c r="W80" s="12"/>
      <c r="X80" s="12"/>
      <c r="Y80" s="13"/>
      <c r="Z80" s="12"/>
      <c r="AA80" s="31">
        <f t="shared" si="72"/>
        <v>2</v>
      </c>
      <c r="AB80" s="22">
        <f t="shared" si="73"/>
        <v>1</v>
      </c>
      <c r="AC80" s="24">
        <f t="shared" si="74"/>
        <v>2</v>
      </c>
      <c r="AD80" s="5"/>
      <c r="AE80" s="37">
        <f t="shared" ref="AE80:AE86" si="98">IF(D80&gt;0,IF(ISBLANK(C80),3,2.5),0)</f>
        <v>0</v>
      </c>
      <c r="AF80" s="37">
        <f t="shared" ref="AF80:AF86" si="99">IF(E80&gt;0,IF(ISBLANK(C80),3,2.5),0)</f>
        <v>0</v>
      </c>
      <c r="AG80" s="37">
        <f t="shared" ref="AG80:AG86" si="100">IF(F80&gt;0,IF(ISBLANK(C80),3,2.5),0)</f>
        <v>0</v>
      </c>
      <c r="AH80" s="37">
        <f t="shared" ref="AH80:AH86" si="101">IF(G80&gt;0,IF(ISBLANK(C80),3,2.5),0)</f>
        <v>0</v>
      </c>
      <c r="AI80" s="37">
        <f t="shared" ref="AI80:AI86" si="102">IF(H80&gt;0,IF(ISBLANK(C80),3,2.5),0)</f>
        <v>0</v>
      </c>
      <c r="AJ80" s="37">
        <f t="shared" ref="AJ80:AJ86" si="103">IF(I80&gt;0,IF(ISBLANK(C80),3,2.5),0)</f>
        <v>2.5</v>
      </c>
      <c r="AK80" s="37">
        <f t="shared" ref="AK80:AK86" si="104">IF(J80&gt;0,IF(ISBLANK(C80),3,2.5),0)</f>
        <v>0</v>
      </c>
      <c r="AL80" s="37">
        <f t="shared" ref="AL80:AL86" si="105">IF(K80&gt;0,IF(ISBLANK(C80),3,2.5),0)</f>
        <v>0</v>
      </c>
      <c r="AM80" s="37">
        <f t="shared" ref="AM80:AM86" si="106">IF(L80&gt;0,IF(ISBLANK(C80),3,2.5),0)</f>
        <v>0</v>
      </c>
      <c r="AN80" s="37">
        <f t="shared" ref="AN80:AN86" si="107">IF(M80&gt;0,IF(ISBLANK(C80),3,2.5),0)</f>
        <v>0</v>
      </c>
      <c r="AO80" s="37">
        <f t="shared" ref="AO80:AO86" si="108">IF(N80&gt;0,IF(ISBLANK(C80),3,2.5),0)</f>
        <v>0</v>
      </c>
      <c r="AP80" s="37">
        <f t="shared" ref="AP80:AP86" si="109">IF(O80&gt;0,IF(ISBLANK(C80),3,2.5),0)</f>
        <v>0</v>
      </c>
      <c r="AQ80" s="37">
        <f t="shared" ref="AQ80:AQ86" si="110">IF(P80&gt;0,IF(ISBLANK(C80),3,2.5),0)</f>
        <v>0</v>
      </c>
      <c r="AR80" s="37">
        <f t="shared" ref="AR80:AR86" si="111">IF(Q80&gt;0,IF(ISBLANK(C80),3,2.5),0)</f>
        <v>0</v>
      </c>
      <c r="AS80" s="37">
        <f t="shared" ref="AS80:AS86" si="112">IF(R80&gt;0,IF(ISBLANK(C80),3,2.5),0)</f>
        <v>0</v>
      </c>
      <c r="AT80" s="37">
        <f t="shared" ref="AT80:AT86" si="113">IF(S80&gt;0,IF(ISBLANK(C80),3,2.5),0)</f>
        <v>0</v>
      </c>
      <c r="AU80" s="37">
        <f t="shared" ref="AU80:AU86" si="114">IF(T80&gt;0,IF(ISBLANK(C80),3,2.5),0)</f>
        <v>0</v>
      </c>
      <c r="AV80" s="37">
        <f t="shared" ref="AV80:AV86" si="115">IF(U80&gt;0,IF(ISBLANK(C80),3,2.5),0)</f>
        <v>0</v>
      </c>
      <c r="AW80" s="37">
        <f t="shared" ref="AW80:AW86" si="116">IF(V80&gt;0,IF(ISBLANK(C80),3,2.5),0)</f>
        <v>0</v>
      </c>
      <c r="AX80" s="37">
        <f t="shared" ref="AX80:AX86" si="117">IF(W80&gt;0,IF(ISBLANK(C80),3,2.5),0)</f>
        <v>0</v>
      </c>
      <c r="AY80" s="37">
        <f t="shared" ref="AY80:AY86" si="118">IF(X80&gt;0,IF(ISBLANK(C80),3,2.5),0)</f>
        <v>0</v>
      </c>
      <c r="AZ80" s="37">
        <f t="shared" ref="AZ80:AZ86" si="119">IF(Y80&gt;0,IF(ISBLANK(C80),3,2.5),0)</f>
        <v>0</v>
      </c>
      <c r="BA80" s="37">
        <f t="shared" ref="BA80:BA86" si="120">IF(Z80&gt;0,IF(ISBLANK(C80),3,2.5),0)</f>
        <v>0</v>
      </c>
    </row>
    <row r="81" spans="1:53">
      <c r="A81" s="71">
        <v>80</v>
      </c>
      <c r="B81" s="11" t="s">
        <v>41</v>
      </c>
      <c r="C81" s="12" t="s">
        <v>163</v>
      </c>
      <c r="D81" s="87"/>
      <c r="E81" s="12"/>
      <c r="F81" s="12"/>
      <c r="G81" s="12"/>
      <c r="H81" s="12"/>
      <c r="I81" s="12"/>
      <c r="J81" s="12"/>
      <c r="K81" s="12"/>
      <c r="L81" s="12">
        <v>2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31">
        <f t="shared" si="72"/>
        <v>2</v>
      </c>
      <c r="AB81" s="22">
        <f t="shared" si="73"/>
        <v>1</v>
      </c>
      <c r="AC81" s="24">
        <f t="shared" si="74"/>
        <v>2</v>
      </c>
      <c r="AD81" s="5"/>
      <c r="AE81" s="37">
        <f t="shared" si="98"/>
        <v>0</v>
      </c>
      <c r="AF81" s="37">
        <f t="shared" si="99"/>
        <v>0</v>
      </c>
      <c r="AG81" s="37">
        <f t="shared" si="100"/>
        <v>0</v>
      </c>
      <c r="AH81" s="37">
        <f t="shared" si="101"/>
        <v>0</v>
      </c>
      <c r="AI81" s="37">
        <f t="shared" si="102"/>
        <v>0</v>
      </c>
      <c r="AJ81" s="37">
        <f t="shared" si="103"/>
        <v>0</v>
      </c>
      <c r="AK81" s="37">
        <f t="shared" si="104"/>
        <v>0</v>
      </c>
      <c r="AL81" s="37">
        <f t="shared" si="105"/>
        <v>0</v>
      </c>
      <c r="AM81" s="37">
        <f t="shared" si="106"/>
        <v>2.5</v>
      </c>
      <c r="AN81" s="37">
        <f t="shared" si="107"/>
        <v>0</v>
      </c>
      <c r="AO81" s="37">
        <f t="shared" si="108"/>
        <v>0</v>
      </c>
      <c r="AP81" s="37">
        <f t="shared" si="109"/>
        <v>0</v>
      </c>
      <c r="AQ81" s="37">
        <f t="shared" si="110"/>
        <v>0</v>
      </c>
      <c r="AR81" s="37">
        <f t="shared" si="111"/>
        <v>0</v>
      </c>
      <c r="AS81" s="37">
        <f t="shared" si="112"/>
        <v>0</v>
      </c>
      <c r="AT81" s="37">
        <f t="shared" si="113"/>
        <v>0</v>
      </c>
      <c r="AU81" s="37">
        <f t="shared" si="114"/>
        <v>0</v>
      </c>
      <c r="AV81" s="37">
        <f t="shared" si="115"/>
        <v>0</v>
      </c>
      <c r="AW81" s="37">
        <f t="shared" si="116"/>
        <v>0</v>
      </c>
      <c r="AX81" s="37">
        <f t="shared" si="117"/>
        <v>0</v>
      </c>
      <c r="AY81" s="37">
        <f t="shared" si="118"/>
        <v>0</v>
      </c>
      <c r="AZ81" s="37">
        <f t="shared" si="119"/>
        <v>0</v>
      </c>
      <c r="BA81" s="37">
        <f t="shared" si="120"/>
        <v>0</v>
      </c>
    </row>
    <row r="82" spans="1:53">
      <c r="A82" s="71">
        <v>81</v>
      </c>
      <c r="B82" s="11" t="s">
        <v>211</v>
      </c>
      <c r="C82" s="12" t="s">
        <v>163</v>
      </c>
      <c r="D82" s="84"/>
      <c r="E82" s="12"/>
      <c r="F82" s="12"/>
      <c r="G82" s="12"/>
      <c r="H82" s="12"/>
      <c r="I82" s="12"/>
      <c r="J82" s="13"/>
      <c r="K82" s="12"/>
      <c r="L82" s="13"/>
      <c r="M82" s="12"/>
      <c r="N82" s="12"/>
      <c r="O82" s="12">
        <v>2</v>
      </c>
      <c r="P82" s="12"/>
      <c r="Q82" s="12"/>
      <c r="R82" s="12"/>
      <c r="S82" s="12"/>
      <c r="T82" s="12"/>
      <c r="U82" s="12"/>
      <c r="V82" s="13"/>
      <c r="W82" s="12"/>
      <c r="X82" s="12"/>
      <c r="Y82" s="13"/>
      <c r="Z82" s="12"/>
      <c r="AA82" s="31">
        <f t="shared" si="72"/>
        <v>2</v>
      </c>
      <c r="AB82" s="22">
        <f t="shared" si="73"/>
        <v>1</v>
      </c>
      <c r="AC82" s="24">
        <f t="shared" si="74"/>
        <v>2</v>
      </c>
      <c r="AD82" s="5"/>
      <c r="AE82" s="37">
        <f t="shared" si="98"/>
        <v>0</v>
      </c>
      <c r="AF82" s="37">
        <f t="shared" si="99"/>
        <v>0</v>
      </c>
      <c r="AG82" s="37">
        <f t="shared" si="100"/>
        <v>0</v>
      </c>
      <c r="AH82" s="37">
        <f t="shared" si="101"/>
        <v>0</v>
      </c>
      <c r="AI82" s="37">
        <f t="shared" si="102"/>
        <v>0</v>
      </c>
      <c r="AJ82" s="37">
        <f t="shared" si="103"/>
        <v>0</v>
      </c>
      <c r="AK82" s="37">
        <f t="shared" si="104"/>
        <v>0</v>
      </c>
      <c r="AL82" s="37">
        <f t="shared" si="105"/>
        <v>0</v>
      </c>
      <c r="AM82" s="37">
        <f t="shared" si="106"/>
        <v>0</v>
      </c>
      <c r="AN82" s="37">
        <f t="shared" si="107"/>
        <v>0</v>
      </c>
      <c r="AO82" s="37">
        <f t="shared" si="108"/>
        <v>0</v>
      </c>
      <c r="AP82" s="37">
        <f t="shared" si="109"/>
        <v>2.5</v>
      </c>
      <c r="AQ82" s="37">
        <f t="shared" si="110"/>
        <v>0</v>
      </c>
      <c r="AR82" s="37">
        <f t="shared" si="111"/>
        <v>0</v>
      </c>
      <c r="AS82" s="37">
        <f t="shared" si="112"/>
        <v>0</v>
      </c>
      <c r="AT82" s="37">
        <f t="shared" si="113"/>
        <v>0</v>
      </c>
      <c r="AU82" s="37">
        <f t="shared" si="114"/>
        <v>0</v>
      </c>
      <c r="AV82" s="37">
        <f t="shared" si="115"/>
        <v>0</v>
      </c>
      <c r="AW82" s="37">
        <f t="shared" si="116"/>
        <v>0</v>
      </c>
      <c r="AX82" s="37">
        <f t="shared" si="117"/>
        <v>0</v>
      </c>
      <c r="AY82" s="37">
        <f t="shared" si="118"/>
        <v>0</v>
      </c>
      <c r="AZ82" s="37">
        <f t="shared" si="119"/>
        <v>0</v>
      </c>
      <c r="BA82" s="37">
        <f t="shared" si="120"/>
        <v>0</v>
      </c>
    </row>
    <row r="83" spans="1:53">
      <c r="A83" s="71">
        <v>82</v>
      </c>
      <c r="B83" s="73" t="s">
        <v>151</v>
      </c>
      <c r="C83" s="12"/>
      <c r="D83" s="84"/>
      <c r="E83" s="12"/>
      <c r="F83" s="12"/>
      <c r="G83" s="12"/>
      <c r="H83" s="12"/>
      <c r="I83" s="12"/>
      <c r="J83" s="13"/>
      <c r="K83" s="12"/>
      <c r="L83" s="13"/>
      <c r="M83" s="12"/>
      <c r="N83" s="12"/>
      <c r="O83" s="12"/>
      <c r="P83" s="12"/>
      <c r="Q83" s="12"/>
      <c r="R83" s="12"/>
      <c r="S83" s="12"/>
      <c r="T83" s="12"/>
      <c r="U83" s="12"/>
      <c r="V83" s="13"/>
      <c r="W83" s="12"/>
      <c r="X83" s="12"/>
      <c r="Y83" s="13"/>
      <c r="Z83" s="12">
        <v>2</v>
      </c>
      <c r="AA83" s="31">
        <f t="shared" si="72"/>
        <v>2</v>
      </c>
      <c r="AB83" s="22">
        <f t="shared" si="73"/>
        <v>1</v>
      </c>
      <c r="AC83" s="24">
        <f t="shared" si="74"/>
        <v>2</v>
      </c>
      <c r="AD83" s="5"/>
      <c r="AE83" s="37">
        <f t="shared" si="98"/>
        <v>0</v>
      </c>
      <c r="AF83" s="37">
        <f t="shared" si="99"/>
        <v>0</v>
      </c>
      <c r="AG83" s="37">
        <f t="shared" si="100"/>
        <v>0</v>
      </c>
      <c r="AH83" s="37">
        <f t="shared" si="101"/>
        <v>0</v>
      </c>
      <c r="AI83" s="37">
        <f t="shared" si="102"/>
        <v>0</v>
      </c>
      <c r="AJ83" s="37">
        <f t="shared" si="103"/>
        <v>0</v>
      </c>
      <c r="AK83" s="37">
        <f t="shared" si="104"/>
        <v>0</v>
      </c>
      <c r="AL83" s="37">
        <f t="shared" si="105"/>
        <v>0</v>
      </c>
      <c r="AM83" s="37">
        <f t="shared" si="106"/>
        <v>0</v>
      </c>
      <c r="AN83" s="37">
        <f t="shared" si="107"/>
        <v>0</v>
      </c>
      <c r="AO83" s="37">
        <f t="shared" si="108"/>
        <v>0</v>
      </c>
      <c r="AP83" s="37">
        <f t="shared" si="109"/>
        <v>0</v>
      </c>
      <c r="AQ83" s="37">
        <f t="shared" si="110"/>
        <v>0</v>
      </c>
      <c r="AR83" s="37">
        <f t="shared" si="111"/>
        <v>0</v>
      </c>
      <c r="AS83" s="37">
        <f t="shared" si="112"/>
        <v>0</v>
      </c>
      <c r="AT83" s="37">
        <f t="shared" si="113"/>
        <v>0</v>
      </c>
      <c r="AU83" s="37">
        <f t="shared" si="114"/>
        <v>0</v>
      </c>
      <c r="AV83" s="37">
        <f t="shared" si="115"/>
        <v>0</v>
      </c>
      <c r="AW83" s="37">
        <f t="shared" si="116"/>
        <v>0</v>
      </c>
      <c r="AX83" s="37">
        <f t="shared" si="117"/>
        <v>0</v>
      </c>
      <c r="AY83" s="37">
        <f t="shared" si="118"/>
        <v>0</v>
      </c>
      <c r="AZ83" s="37">
        <f t="shared" si="119"/>
        <v>0</v>
      </c>
      <c r="BA83" s="37">
        <f t="shared" si="120"/>
        <v>3</v>
      </c>
    </row>
    <row r="84" spans="1:53">
      <c r="A84" s="71">
        <v>83</v>
      </c>
      <c r="B84" s="70" t="s">
        <v>204</v>
      </c>
      <c r="C84" s="12" t="s">
        <v>163</v>
      </c>
      <c r="D84" s="84"/>
      <c r="E84" s="12"/>
      <c r="F84" s="12"/>
      <c r="G84" s="12"/>
      <c r="H84" s="12"/>
      <c r="I84" s="12"/>
      <c r="J84" s="13"/>
      <c r="K84" s="12"/>
      <c r="L84" s="13"/>
      <c r="M84" s="12">
        <v>1</v>
      </c>
      <c r="N84" s="12"/>
      <c r="O84" s="12"/>
      <c r="P84" s="12"/>
      <c r="Q84" s="12">
        <v>1</v>
      </c>
      <c r="R84" s="12"/>
      <c r="S84" s="12"/>
      <c r="T84" s="12"/>
      <c r="U84" s="12"/>
      <c r="V84" s="13"/>
      <c r="W84" s="12"/>
      <c r="X84" s="12"/>
      <c r="Y84" s="13"/>
      <c r="Z84" s="12"/>
      <c r="AA84" s="31">
        <f t="shared" si="72"/>
        <v>2</v>
      </c>
      <c r="AB84" s="22">
        <f t="shared" si="73"/>
        <v>2</v>
      </c>
      <c r="AC84" s="24">
        <f t="shared" si="74"/>
        <v>1</v>
      </c>
      <c r="AD84" s="5"/>
      <c r="AE84" s="37">
        <f t="shared" si="98"/>
        <v>0</v>
      </c>
      <c r="AF84" s="37">
        <f t="shared" si="99"/>
        <v>0</v>
      </c>
      <c r="AG84" s="37">
        <f t="shared" si="100"/>
        <v>0</v>
      </c>
      <c r="AH84" s="37">
        <f t="shared" si="101"/>
        <v>0</v>
      </c>
      <c r="AI84" s="37">
        <f t="shared" si="102"/>
        <v>0</v>
      </c>
      <c r="AJ84" s="37">
        <f t="shared" si="103"/>
        <v>0</v>
      </c>
      <c r="AK84" s="37">
        <f t="shared" si="104"/>
        <v>0</v>
      </c>
      <c r="AL84" s="37">
        <f t="shared" si="105"/>
        <v>0</v>
      </c>
      <c r="AM84" s="37">
        <f t="shared" si="106"/>
        <v>0</v>
      </c>
      <c r="AN84" s="37">
        <f t="shared" si="107"/>
        <v>2.5</v>
      </c>
      <c r="AO84" s="37">
        <f t="shared" si="108"/>
        <v>0</v>
      </c>
      <c r="AP84" s="37">
        <f t="shared" si="109"/>
        <v>0</v>
      </c>
      <c r="AQ84" s="37">
        <f t="shared" si="110"/>
        <v>0</v>
      </c>
      <c r="AR84" s="37">
        <f t="shared" si="111"/>
        <v>2.5</v>
      </c>
      <c r="AS84" s="37">
        <f t="shared" si="112"/>
        <v>0</v>
      </c>
      <c r="AT84" s="37">
        <f t="shared" si="113"/>
        <v>0</v>
      </c>
      <c r="AU84" s="37">
        <f t="shared" si="114"/>
        <v>0</v>
      </c>
      <c r="AV84" s="37">
        <f t="shared" si="115"/>
        <v>0</v>
      </c>
      <c r="AW84" s="37">
        <f t="shared" si="116"/>
        <v>0</v>
      </c>
      <c r="AX84" s="37">
        <f t="shared" si="117"/>
        <v>0</v>
      </c>
      <c r="AY84" s="37">
        <f t="shared" si="118"/>
        <v>0</v>
      </c>
      <c r="AZ84" s="37">
        <f t="shared" si="119"/>
        <v>0</v>
      </c>
      <c r="BA84" s="37">
        <f t="shared" si="120"/>
        <v>0</v>
      </c>
    </row>
    <row r="85" spans="1:53">
      <c r="A85" s="71">
        <v>84</v>
      </c>
      <c r="B85" s="73" t="s">
        <v>220</v>
      </c>
      <c r="C85" s="12"/>
      <c r="D85" s="84"/>
      <c r="E85" s="12"/>
      <c r="F85" s="12"/>
      <c r="G85" s="12"/>
      <c r="H85" s="12"/>
      <c r="I85" s="12"/>
      <c r="J85" s="13"/>
      <c r="K85" s="12"/>
      <c r="L85" s="13"/>
      <c r="M85" s="12"/>
      <c r="N85" s="12"/>
      <c r="O85" s="12"/>
      <c r="P85" s="12"/>
      <c r="Q85" s="12"/>
      <c r="R85" s="12"/>
      <c r="S85" s="12"/>
      <c r="T85" s="12"/>
      <c r="U85" s="12">
        <v>1</v>
      </c>
      <c r="V85" s="13"/>
      <c r="W85" s="12"/>
      <c r="X85" s="12"/>
      <c r="Y85" s="13"/>
      <c r="Z85" s="12"/>
      <c r="AA85" s="31">
        <f t="shared" si="72"/>
        <v>1</v>
      </c>
      <c r="AB85" s="22">
        <f t="shared" si="73"/>
        <v>1</v>
      </c>
      <c r="AC85" s="24">
        <f t="shared" si="74"/>
        <v>1</v>
      </c>
      <c r="AD85" s="5"/>
      <c r="AE85" s="37">
        <f t="shared" si="98"/>
        <v>0</v>
      </c>
      <c r="AF85" s="37">
        <f t="shared" si="99"/>
        <v>0</v>
      </c>
      <c r="AG85" s="37">
        <f t="shared" si="100"/>
        <v>0</v>
      </c>
      <c r="AH85" s="37">
        <f t="shared" si="101"/>
        <v>0</v>
      </c>
      <c r="AI85" s="37">
        <f t="shared" si="102"/>
        <v>0</v>
      </c>
      <c r="AJ85" s="37">
        <f t="shared" si="103"/>
        <v>0</v>
      </c>
      <c r="AK85" s="37">
        <f t="shared" si="104"/>
        <v>0</v>
      </c>
      <c r="AL85" s="37">
        <f t="shared" si="105"/>
        <v>0</v>
      </c>
      <c r="AM85" s="37">
        <f t="shared" si="106"/>
        <v>0</v>
      </c>
      <c r="AN85" s="37">
        <f t="shared" si="107"/>
        <v>0</v>
      </c>
      <c r="AO85" s="37">
        <f t="shared" si="108"/>
        <v>0</v>
      </c>
      <c r="AP85" s="37">
        <f t="shared" si="109"/>
        <v>0</v>
      </c>
      <c r="AQ85" s="37">
        <f t="shared" si="110"/>
        <v>0</v>
      </c>
      <c r="AR85" s="37">
        <f t="shared" si="111"/>
        <v>0</v>
      </c>
      <c r="AS85" s="37">
        <f t="shared" si="112"/>
        <v>0</v>
      </c>
      <c r="AT85" s="37">
        <f t="shared" si="113"/>
        <v>0</v>
      </c>
      <c r="AU85" s="37">
        <f t="shared" si="114"/>
        <v>0</v>
      </c>
      <c r="AV85" s="37">
        <f t="shared" si="115"/>
        <v>3</v>
      </c>
      <c r="AW85" s="37">
        <f t="shared" si="116"/>
        <v>0</v>
      </c>
      <c r="AX85" s="37">
        <f t="shared" si="117"/>
        <v>0</v>
      </c>
      <c r="AY85" s="37">
        <f t="shared" si="118"/>
        <v>0</v>
      </c>
      <c r="AZ85" s="37">
        <f t="shared" si="119"/>
        <v>0</v>
      </c>
      <c r="BA85" s="37">
        <f t="shared" si="120"/>
        <v>0</v>
      </c>
    </row>
    <row r="86" spans="1:53">
      <c r="A86" s="71">
        <v>85</v>
      </c>
      <c r="B86" s="11" t="s">
        <v>209</v>
      </c>
      <c r="C86" s="12" t="s">
        <v>163</v>
      </c>
      <c r="D86" s="85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>
        <v>1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31">
        <f t="shared" si="72"/>
        <v>1</v>
      </c>
      <c r="AB86" s="22">
        <f t="shared" si="73"/>
        <v>1</v>
      </c>
      <c r="AC86" s="24">
        <f t="shared" si="74"/>
        <v>1</v>
      </c>
      <c r="AD86" s="5"/>
      <c r="AE86" s="37">
        <f t="shared" si="98"/>
        <v>0</v>
      </c>
      <c r="AF86" s="37">
        <f t="shared" si="99"/>
        <v>0</v>
      </c>
      <c r="AG86" s="37">
        <f t="shared" si="100"/>
        <v>0</v>
      </c>
      <c r="AH86" s="37">
        <f t="shared" si="101"/>
        <v>0</v>
      </c>
      <c r="AI86" s="37">
        <f t="shared" si="102"/>
        <v>0</v>
      </c>
      <c r="AJ86" s="37">
        <f t="shared" si="103"/>
        <v>0</v>
      </c>
      <c r="AK86" s="37">
        <f t="shared" si="104"/>
        <v>0</v>
      </c>
      <c r="AL86" s="37">
        <f t="shared" si="105"/>
        <v>0</v>
      </c>
      <c r="AM86" s="37">
        <f t="shared" si="106"/>
        <v>0</v>
      </c>
      <c r="AN86" s="37">
        <f t="shared" si="107"/>
        <v>0</v>
      </c>
      <c r="AO86" s="37">
        <f t="shared" si="108"/>
        <v>0</v>
      </c>
      <c r="AP86" s="37">
        <f t="shared" si="109"/>
        <v>2.5</v>
      </c>
      <c r="AQ86" s="37">
        <f t="shared" si="110"/>
        <v>0</v>
      </c>
      <c r="AR86" s="37">
        <f t="shared" si="111"/>
        <v>0</v>
      </c>
      <c r="AS86" s="37">
        <f t="shared" si="112"/>
        <v>0</v>
      </c>
      <c r="AT86" s="37">
        <f t="shared" si="113"/>
        <v>0</v>
      </c>
      <c r="AU86" s="37">
        <f t="shared" si="114"/>
        <v>0</v>
      </c>
      <c r="AV86" s="37">
        <f t="shared" si="115"/>
        <v>0</v>
      </c>
      <c r="AW86" s="37">
        <f t="shared" si="116"/>
        <v>0</v>
      </c>
      <c r="AX86" s="37">
        <f t="shared" si="117"/>
        <v>0</v>
      </c>
      <c r="AY86" s="37">
        <f t="shared" si="118"/>
        <v>0</v>
      </c>
      <c r="AZ86" s="37">
        <f t="shared" si="119"/>
        <v>0</v>
      </c>
      <c r="BA86" s="37">
        <f t="shared" si="120"/>
        <v>0</v>
      </c>
    </row>
    <row r="87" spans="1:53">
      <c r="A87" s="71">
        <v>86</v>
      </c>
      <c r="B87" s="11" t="s">
        <v>207</v>
      </c>
      <c r="C87" s="12"/>
      <c r="D87" s="84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>
        <v>1</v>
      </c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31">
        <f t="shared" si="72"/>
        <v>1</v>
      </c>
      <c r="AB87" s="22">
        <f t="shared" si="73"/>
        <v>1</v>
      </c>
      <c r="AC87" s="24">
        <f t="shared" si="74"/>
        <v>1</v>
      </c>
      <c r="AD87" s="5"/>
      <c r="AE87" s="37">
        <f t="shared" ref="AE87:AE88" si="121">IF(D87&gt;0,IF(ISBLANK(C87),3,2.5),0)</f>
        <v>0</v>
      </c>
      <c r="AF87" s="37">
        <f t="shared" ref="AF87:AF88" si="122">IF(E87&gt;0,IF(ISBLANK(C87),3,2.5),0)</f>
        <v>0</v>
      </c>
      <c r="AG87" s="37">
        <f t="shared" ref="AG87:AG88" si="123">IF(F87&gt;0,IF(ISBLANK(C87),3,2.5),0)</f>
        <v>0</v>
      </c>
      <c r="AH87" s="37">
        <f t="shared" ref="AH87:AH88" si="124">IF(G87&gt;0,IF(ISBLANK(C87),3,2.5),0)</f>
        <v>0</v>
      </c>
      <c r="AI87" s="37">
        <f t="shared" ref="AI87:AI88" si="125">IF(H87&gt;0,IF(ISBLANK(C87),3,2.5),0)</f>
        <v>0</v>
      </c>
      <c r="AJ87" s="37">
        <f t="shared" ref="AJ87:AJ88" si="126">IF(I87&gt;0,IF(ISBLANK(C87),3,2.5),0)</f>
        <v>0</v>
      </c>
      <c r="AK87" s="37">
        <f t="shared" ref="AK87:AK88" si="127">IF(J87&gt;0,IF(ISBLANK(C87),3,2.5),0)</f>
        <v>0</v>
      </c>
      <c r="AL87" s="37">
        <f t="shared" ref="AL87:AL88" si="128">IF(K87&gt;0,IF(ISBLANK(C87),3,2.5),0)</f>
        <v>0</v>
      </c>
      <c r="AM87" s="37">
        <f t="shared" ref="AM87:AM88" si="129">IF(L87&gt;0,IF(ISBLANK(C87),3,2.5),0)</f>
        <v>0</v>
      </c>
      <c r="AN87" s="37">
        <f t="shared" ref="AN87:AN88" si="130">IF(M87&gt;0,IF(ISBLANK(C87),3,2.5),0)</f>
        <v>0</v>
      </c>
      <c r="AO87" s="37">
        <f t="shared" ref="AO87:AO88" si="131">IF(N87&gt;0,IF(ISBLANK(C87),3,2.5),0)</f>
        <v>0</v>
      </c>
      <c r="AP87" s="37">
        <f t="shared" ref="AP87:AP88" si="132">IF(O87&gt;0,IF(ISBLANK(C87),3,2.5),0)</f>
        <v>3</v>
      </c>
      <c r="AQ87" s="37">
        <f t="shared" ref="AQ87:AQ88" si="133">IF(P87&gt;0,IF(ISBLANK(C87),3,2.5),0)</f>
        <v>0</v>
      </c>
      <c r="AR87" s="37">
        <f t="shared" ref="AR87:AR88" si="134">IF(Q87&gt;0,IF(ISBLANK(C87),3,2.5),0)</f>
        <v>0</v>
      </c>
      <c r="AS87" s="37">
        <f t="shared" ref="AS87:AS88" si="135">IF(R87&gt;0,IF(ISBLANK(C87),3,2.5),0)</f>
        <v>0</v>
      </c>
      <c r="AT87" s="37">
        <f t="shared" ref="AT87:AT88" si="136">IF(S87&gt;0,IF(ISBLANK(C87),3,2.5),0)</f>
        <v>0</v>
      </c>
      <c r="AU87" s="37">
        <f t="shared" ref="AU87:AU88" si="137">IF(T87&gt;0,IF(ISBLANK(C87),3,2.5),0)</f>
        <v>0</v>
      </c>
      <c r="AV87" s="37">
        <f t="shared" ref="AV87:AV88" si="138">IF(U87&gt;0,IF(ISBLANK(C87),3,2.5),0)</f>
        <v>0</v>
      </c>
      <c r="AW87" s="37">
        <f t="shared" ref="AW87:AW88" si="139">IF(V87&gt;0,IF(ISBLANK(C87),3,2.5),0)</f>
        <v>0</v>
      </c>
      <c r="AX87" s="37">
        <f t="shared" ref="AX87:AX88" si="140">IF(W87&gt;0,IF(ISBLANK(C87),3,2.5),0)</f>
        <v>0</v>
      </c>
      <c r="AY87" s="37">
        <f t="shared" ref="AY87:AY88" si="141">IF(X87&gt;0,IF(ISBLANK(C87),3,2.5),0)</f>
        <v>0</v>
      </c>
      <c r="AZ87" s="37">
        <f t="shared" ref="AZ87:AZ88" si="142">IF(Y87&gt;0,IF(ISBLANK(C87),3,2.5),0)</f>
        <v>0</v>
      </c>
      <c r="BA87" s="37">
        <f t="shared" ref="BA87:BA88" si="143">IF(Z87&gt;0,IF(ISBLANK(C87),3,2.5),0)</f>
        <v>0</v>
      </c>
    </row>
    <row r="88" spans="1:53">
      <c r="A88" s="71">
        <v>87</v>
      </c>
      <c r="B88" s="73" t="s">
        <v>208</v>
      </c>
      <c r="C88" s="12" t="s">
        <v>163</v>
      </c>
      <c r="D88" s="84"/>
      <c r="E88" s="12"/>
      <c r="F88" s="12"/>
      <c r="G88" s="12"/>
      <c r="H88" s="12"/>
      <c r="I88" s="12"/>
      <c r="J88" s="13"/>
      <c r="K88" s="12"/>
      <c r="L88" s="13"/>
      <c r="M88" s="12"/>
      <c r="N88" s="12"/>
      <c r="O88" s="12">
        <v>1</v>
      </c>
      <c r="P88" s="12"/>
      <c r="Q88" s="12"/>
      <c r="R88" s="12"/>
      <c r="S88" s="12"/>
      <c r="T88" s="12"/>
      <c r="U88" s="12"/>
      <c r="V88" s="13"/>
      <c r="W88" s="12"/>
      <c r="X88" s="12"/>
      <c r="Y88" s="13"/>
      <c r="Z88" s="12"/>
      <c r="AA88" s="31">
        <f t="shared" si="72"/>
        <v>1</v>
      </c>
      <c r="AB88" s="22">
        <f t="shared" si="73"/>
        <v>1</v>
      </c>
      <c r="AC88" s="24">
        <f t="shared" si="74"/>
        <v>1</v>
      </c>
      <c r="AD88" s="5"/>
      <c r="AE88" s="37">
        <f t="shared" si="121"/>
        <v>0</v>
      </c>
      <c r="AF88" s="37">
        <f t="shared" si="122"/>
        <v>0</v>
      </c>
      <c r="AG88" s="37">
        <f t="shared" si="123"/>
        <v>0</v>
      </c>
      <c r="AH88" s="37">
        <f t="shared" si="124"/>
        <v>0</v>
      </c>
      <c r="AI88" s="37">
        <f t="shared" si="125"/>
        <v>0</v>
      </c>
      <c r="AJ88" s="37">
        <f t="shared" si="126"/>
        <v>0</v>
      </c>
      <c r="AK88" s="37">
        <f t="shared" si="127"/>
        <v>0</v>
      </c>
      <c r="AL88" s="37">
        <f t="shared" si="128"/>
        <v>0</v>
      </c>
      <c r="AM88" s="37">
        <f t="shared" si="129"/>
        <v>0</v>
      </c>
      <c r="AN88" s="37">
        <f t="shared" si="130"/>
        <v>0</v>
      </c>
      <c r="AO88" s="37">
        <f t="shared" si="131"/>
        <v>0</v>
      </c>
      <c r="AP88" s="37">
        <f t="shared" si="132"/>
        <v>2.5</v>
      </c>
      <c r="AQ88" s="37">
        <f t="shared" si="133"/>
        <v>0</v>
      </c>
      <c r="AR88" s="37">
        <f t="shared" si="134"/>
        <v>0</v>
      </c>
      <c r="AS88" s="37">
        <f t="shared" si="135"/>
        <v>0</v>
      </c>
      <c r="AT88" s="37">
        <f t="shared" si="136"/>
        <v>0</v>
      </c>
      <c r="AU88" s="37">
        <f t="shared" si="137"/>
        <v>0</v>
      </c>
      <c r="AV88" s="37">
        <f t="shared" si="138"/>
        <v>0</v>
      </c>
      <c r="AW88" s="37">
        <f t="shared" si="139"/>
        <v>0</v>
      </c>
      <c r="AX88" s="37">
        <f t="shared" si="140"/>
        <v>0</v>
      </c>
      <c r="AY88" s="37">
        <f t="shared" si="141"/>
        <v>0</v>
      </c>
      <c r="AZ88" s="37">
        <f t="shared" si="142"/>
        <v>0</v>
      </c>
      <c r="BA88" s="37">
        <f t="shared" si="143"/>
        <v>0</v>
      </c>
    </row>
    <row r="89" spans="1:53">
      <c r="A89" s="5"/>
      <c r="B89" s="5" t="s">
        <v>38</v>
      </c>
      <c r="C89" s="16"/>
      <c r="D89" s="34">
        <f>SUM(AE89,-1*AE90)</f>
        <v>79.5</v>
      </c>
      <c r="E89" s="34">
        <f t="shared" ref="E89:Z89" si="144">SUM(AF89,-1*AF90)</f>
        <v>54.5</v>
      </c>
      <c r="F89" s="34">
        <f t="shared" si="144"/>
        <v>50.5</v>
      </c>
      <c r="G89" s="34">
        <v>0</v>
      </c>
      <c r="H89" s="34">
        <f t="shared" si="144"/>
        <v>43.5</v>
      </c>
      <c r="I89" s="34">
        <f t="shared" si="144"/>
        <v>21</v>
      </c>
      <c r="J89" s="34">
        <f t="shared" si="144"/>
        <v>31.5</v>
      </c>
      <c r="K89" s="34">
        <f t="shared" si="144"/>
        <v>35.5</v>
      </c>
      <c r="L89" s="34">
        <f t="shared" si="144"/>
        <v>67</v>
      </c>
      <c r="M89" s="34">
        <f t="shared" si="144"/>
        <v>50.5</v>
      </c>
      <c r="N89" s="34">
        <f t="shared" si="144"/>
        <v>69.5</v>
      </c>
      <c r="O89" s="34">
        <f t="shared" si="144"/>
        <v>66.5</v>
      </c>
      <c r="P89" s="34">
        <f t="shared" si="144"/>
        <v>34</v>
      </c>
      <c r="Q89" s="34">
        <f t="shared" si="144"/>
        <v>63</v>
      </c>
      <c r="R89" s="34">
        <f t="shared" si="144"/>
        <v>52</v>
      </c>
      <c r="S89" s="34">
        <f t="shared" si="144"/>
        <v>57</v>
      </c>
      <c r="T89" s="34">
        <f t="shared" si="144"/>
        <v>66</v>
      </c>
      <c r="U89" s="34">
        <f t="shared" si="144"/>
        <v>47</v>
      </c>
      <c r="V89" s="34">
        <f t="shared" si="144"/>
        <v>34</v>
      </c>
      <c r="W89" s="34">
        <f t="shared" si="144"/>
        <v>25</v>
      </c>
      <c r="X89" s="34">
        <f t="shared" si="144"/>
        <v>27.5</v>
      </c>
      <c r="Y89" s="34">
        <f t="shared" si="144"/>
        <v>35</v>
      </c>
      <c r="Z89" s="34">
        <f t="shared" si="144"/>
        <v>52</v>
      </c>
      <c r="AA89" s="35"/>
      <c r="AB89" s="36"/>
      <c r="AC89" s="32">
        <f>SUM(D89:Z89)</f>
        <v>1062</v>
      </c>
      <c r="AE89" s="37">
        <f t="shared" ref="AE89:BA89" si="145">SUM(AE2:AE88)</f>
        <v>93.5</v>
      </c>
      <c r="AF89" s="37">
        <f t="shared" si="145"/>
        <v>68.5</v>
      </c>
      <c r="AG89" s="37">
        <f t="shared" si="145"/>
        <v>64.5</v>
      </c>
      <c r="AH89" s="37">
        <f t="shared" si="145"/>
        <v>0</v>
      </c>
      <c r="AI89" s="37">
        <f t="shared" si="145"/>
        <v>57.5</v>
      </c>
      <c r="AJ89" s="37">
        <f t="shared" si="145"/>
        <v>35</v>
      </c>
      <c r="AK89" s="37">
        <f t="shared" si="145"/>
        <v>45.5</v>
      </c>
      <c r="AL89" s="37">
        <f t="shared" si="145"/>
        <v>45.5</v>
      </c>
      <c r="AM89" s="37">
        <f t="shared" si="145"/>
        <v>81</v>
      </c>
      <c r="AN89" s="37">
        <f t="shared" si="145"/>
        <v>63.5</v>
      </c>
      <c r="AO89" s="37">
        <f t="shared" si="145"/>
        <v>83.5</v>
      </c>
      <c r="AP89" s="37">
        <f t="shared" si="145"/>
        <v>80.5</v>
      </c>
      <c r="AQ89" s="37">
        <f t="shared" si="145"/>
        <v>48</v>
      </c>
      <c r="AR89" s="37">
        <f t="shared" si="145"/>
        <v>77</v>
      </c>
      <c r="AS89" s="37">
        <f t="shared" si="145"/>
        <v>66</v>
      </c>
      <c r="AT89" s="37">
        <f t="shared" si="145"/>
        <v>71</v>
      </c>
      <c r="AU89" s="37">
        <f t="shared" si="145"/>
        <v>80</v>
      </c>
      <c r="AV89" s="37">
        <f t="shared" si="145"/>
        <v>61</v>
      </c>
      <c r="AW89" s="37">
        <f t="shared" si="145"/>
        <v>48</v>
      </c>
      <c r="AX89" s="37">
        <f t="shared" si="145"/>
        <v>39</v>
      </c>
      <c r="AY89" s="37">
        <f t="shared" si="145"/>
        <v>41.5</v>
      </c>
      <c r="AZ89" s="37">
        <f t="shared" si="145"/>
        <v>49</v>
      </c>
      <c r="BA89" s="37">
        <f t="shared" si="145"/>
        <v>66</v>
      </c>
    </row>
    <row r="90" spans="1:53">
      <c r="D90" s="83">
        <f>SUM(D89)</f>
        <v>79.5</v>
      </c>
      <c r="E90" s="83">
        <f>SUM(D89:E89)</f>
        <v>134</v>
      </c>
      <c r="F90" s="83">
        <f>SUM(D89:F89)</f>
        <v>184.5</v>
      </c>
      <c r="G90" s="83">
        <f>SUM(D89:G89)</f>
        <v>184.5</v>
      </c>
      <c r="H90" s="83">
        <f>SUM(D89:H89)</f>
        <v>228</v>
      </c>
      <c r="I90" s="83">
        <f>SUM(D89:I89)</f>
        <v>249</v>
      </c>
      <c r="J90" s="83">
        <f>SUM(D89:J89)</f>
        <v>280.5</v>
      </c>
      <c r="K90" s="83">
        <f>SUM(D89:K89)</f>
        <v>316</v>
      </c>
      <c r="L90" s="83">
        <f>SUM(D89:L89)</f>
        <v>383</v>
      </c>
      <c r="M90" s="83">
        <f>SUM(D89:M89)</f>
        <v>433.5</v>
      </c>
      <c r="N90" s="83">
        <f>SUM(D89:N89)</f>
        <v>503</v>
      </c>
      <c r="O90" s="83">
        <f>SUM(D89:O89)</f>
        <v>569.5</v>
      </c>
      <c r="P90" s="83">
        <f>SUM(D89:P89)</f>
        <v>603.5</v>
      </c>
      <c r="Q90" s="83">
        <f>SUM(D89:Q89)</f>
        <v>666.5</v>
      </c>
      <c r="R90" s="83">
        <f>SUM(D89:R89)</f>
        <v>718.5</v>
      </c>
      <c r="S90" s="82">
        <f>SUM(D89:S89)</f>
        <v>775.5</v>
      </c>
      <c r="T90" s="82">
        <f>SUM(D89:T89)</f>
        <v>841.5</v>
      </c>
      <c r="U90" s="82">
        <f>SUM(D89:U89)</f>
        <v>888.5</v>
      </c>
      <c r="V90" s="82">
        <f>SUM(D89:V89)</f>
        <v>922.5</v>
      </c>
      <c r="W90" s="82">
        <f>SUM(D89:W89)</f>
        <v>947.5</v>
      </c>
      <c r="X90" s="82">
        <f>SUM(D89:X89)</f>
        <v>975</v>
      </c>
      <c r="Y90" s="82">
        <f>SUM(D89:Y89)</f>
        <v>1010</v>
      </c>
      <c r="Z90" s="82">
        <f>SUM(D89:Z89)</f>
        <v>1062</v>
      </c>
      <c r="AC90" s="32"/>
      <c r="AD90" s="5"/>
      <c r="AE90" s="37">
        <v>14</v>
      </c>
      <c r="AF90" s="37">
        <v>14</v>
      </c>
      <c r="AG90" s="37">
        <v>14</v>
      </c>
      <c r="AH90" s="37">
        <v>0</v>
      </c>
      <c r="AI90" s="37">
        <v>14</v>
      </c>
      <c r="AJ90" s="37">
        <v>14</v>
      </c>
      <c r="AK90" s="37">
        <v>14</v>
      </c>
      <c r="AL90" s="37">
        <v>10</v>
      </c>
      <c r="AM90" s="37">
        <v>14</v>
      </c>
      <c r="AN90" s="37">
        <v>13</v>
      </c>
      <c r="AO90" s="37">
        <v>14</v>
      </c>
      <c r="AP90" s="37">
        <v>14</v>
      </c>
      <c r="AQ90" s="37">
        <v>14</v>
      </c>
      <c r="AR90" s="37">
        <v>14</v>
      </c>
      <c r="AS90" s="37">
        <v>14</v>
      </c>
      <c r="AT90" s="37">
        <v>14</v>
      </c>
      <c r="AU90" s="37">
        <v>14</v>
      </c>
      <c r="AV90" s="37">
        <v>14</v>
      </c>
      <c r="AW90" s="37">
        <v>14</v>
      </c>
      <c r="AX90" s="37">
        <v>14</v>
      </c>
      <c r="AY90" s="37">
        <v>14</v>
      </c>
      <c r="AZ90" s="37">
        <v>14</v>
      </c>
      <c r="BA90" s="37">
        <v>14</v>
      </c>
    </row>
    <row r="91" spans="1:53">
      <c r="B91" s="64" t="s">
        <v>162</v>
      </c>
      <c r="D91">
        <v>83</v>
      </c>
      <c r="E91">
        <v>83</v>
      </c>
      <c r="F91">
        <v>83</v>
      </c>
      <c r="G91">
        <v>183</v>
      </c>
      <c r="H91">
        <v>183</v>
      </c>
      <c r="I91">
        <v>183</v>
      </c>
      <c r="J91">
        <v>183</v>
      </c>
      <c r="K91">
        <v>183</v>
      </c>
      <c r="L91">
        <v>183</v>
      </c>
      <c r="M91">
        <v>432</v>
      </c>
      <c r="N91">
        <v>432</v>
      </c>
      <c r="O91">
        <v>432</v>
      </c>
      <c r="P91">
        <v>432</v>
      </c>
      <c r="Q91">
        <v>432</v>
      </c>
      <c r="R91">
        <v>682</v>
      </c>
      <c r="S91">
        <v>682</v>
      </c>
      <c r="T91">
        <v>682</v>
      </c>
      <c r="U91">
        <v>682</v>
      </c>
      <c r="V91">
        <v>682</v>
      </c>
      <c r="W91">
        <v>832</v>
      </c>
      <c r="X91">
        <v>832</v>
      </c>
      <c r="Y91">
        <v>832</v>
      </c>
      <c r="Z91">
        <v>832</v>
      </c>
      <c r="AC91" s="33"/>
      <c r="AF91">
        <v>4</v>
      </c>
      <c r="AG91">
        <v>4</v>
      </c>
      <c r="AN91" s="64" t="s">
        <v>168</v>
      </c>
    </row>
    <row r="92" spans="1:53">
      <c r="A92" s="5"/>
      <c r="B92" s="70" t="s">
        <v>7</v>
      </c>
      <c r="C92" s="16"/>
      <c r="D92" s="81">
        <f>(SUM(D2:D88)-24+D93)/2</f>
        <v>33</v>
      </c>
      <c r="E92" s="81">
        <f>(SUM(E2:E88)-24+E93)/2</f>
        <v>25</v>
      </c>
      <c r="F92" s="81">
        <f>(SUM(F2:F88)-24+F93)/2</f>
        <v>24</v>
      </c>
      <c r="G92" s="81">
        <v>0</v>
      </c>
      <c r="H92" s="81">
        <f t="shared" ref="H92:Z92" si="146">(SUM(H2:H88)-24+H93)/2</f>
        <v>21</v>
      </c>
      <c r="I92" s="81">
        <f t="shared" si="146"/>
        <v>13</v>
      </c>
      <c r="J92" s="81">
        <f t="shared" si="146"/>
        <v>17</v>
      </c>
      <c r="K92" s="81">
        <f t="shared" si="146"/>
        <v>17</v>
      </c>
      <c r="L92" s="81">
        <f t="shared" si="146"/>
        <v>30</v>
      </c>
      <c r="M92" s="81">
        <f t="shared" si="146"/>
        <v>24</v>
      </c>
      <c r="N92" s="81">
        <f t="shared" si="146"/>
        <v>31</v>
      </c>
      <c r="O92" s="81">
        <f t="shared" si="146"/>
        <v>30</v>
      </c>
      <c r="P92" s="81">
        <f t="shared" si="146"/>
        <v>17</v>
      </c>
      <c r="Q92" s="81">
        <f t="shared" si="146"/>
        <v>28</v>
      </c>
      <c r="R92" s="81">
        <f t="shared" si="146"/>
        <v>24</v>
      </c>
      <c r="S92" s="81">
        <f t="shared" si="146"/>
        <v>26</v>
      </c>
      <c r="T92" s="81">
        <f t="shared" si="146"/>
        <v>29</v>
      </c>
      <c r="U92" s="81">
        <f t="shared" si="146"/>
        <v>23</v>
      </c>
      <c r="V92" s="81">
        <f t="shared" si="146"/>
        <v>17.5</v>
      </c>
      <c r="W92" s="81">
        <f t="shared" si="146"/>
        <v>13.5</v>
      </c>
      <c r="X92" s="81">
        <f t="shared" si="146"/>
        <v>14.5</v>
      </c>
      <c r="Y92" s="81">
        <f t="shared" si="146"/>
        <v>18</v>
      </c>
      <c r="Z92" s="81">
        <f t="shared" si="146"/>
        <v>23</v>
      </c>
      <c r="AA92" s="15"/>
      <c r="AB92" s="27"/>
      <c r="AC92" s="33">
        <f>SUM(D92:Z92)</f>
        <v>498.5</v>
      </c>
    </row>
    <row r="93" spans="1:53">
      <c r="A93" s="5"/>
      <c r="B93" s="70" t="s">
        <v>200</v>
      </c>
      <c r="C93" s="16"/>
      <c r="D93" s="74">
        <v>5</v>
      </c>
      <c r="E93" s="74">
        <v>4</v>
      </c>
      <c r="F93" s="74">
        <v>6</v>
      </c>
      <c r="G93" s="74">
        <v>0</v>
      </c>
      <c r="H93" s="74">
        <v>3</v>
      </c>
      <c r="I93" s="74">
        <v>0</v>
      </c>
      <c r="J93" s="74">
        <v>6</v>
      </c>
      <c r="K93" s="74">
        <v>5</v>
      </c>
      <c r="L93" s="74">
        <v>2</v>
      </c>
      <c r="M93" s="74">
        <v>2</v>
      </c>
      <c r="N93" s="74">
        <v>5</v>
      </c>
      <c r="O93" s="74">
        <v>7</v>
      </c>
      <c r="P93" s="74">
        <v>0</v>
      </c>
      <c r="Q93" s="74">
        <v>5</v>
      </c>
      <c r="R93" s="74">
        <v>4</v>
      </c>
      <c r="S93" s="74">
        <v>1</v>
      </c>
      <c r="T93" s="74">
        <v>4</v>
      </c>
      <c r="U93" s="74">
        <v>2</v>
      </c>
      <c r="V93" s="74">
        <v>2</v>
      </c>
      <c r="W93" s="74">
        <v>4</v>
      </c>
      <c r="X93" s="74">
        <v>1</v>
      </c>
      <c r="Y93" s="74">
        <v>0</v>
      </c>
      <c r="Z93" s="74">
        <v>0</v>
      </c>
      <c r="AA93" s="15"/>
      <c r="AB93" s="27"/>
      <c r="AC93" s="33">
        <f>SUM(D93:Z93)</f>
        <v>68</v>
      </c>
    </row>
    <row r="94" spans="1:53">
      <c r="D94" s="80">
        <f>SUM(D90-D91)</f>
        <v>-3.5</v>
      </c>
      <c r="E94" s="80">
        <f t="shared" ref="E94:Z94" si="147">SUM(E90-E91)</f>
        <v>51</v>
      </c>
      <c r="F94" s="80">
        <f t="shared" si="147"/>
        <v>101.5</v>
      </c>
      <c r="G94" s="80">
        <f t="shared" si="147"/>
        <v>1.5</v>
      </c>
      <c r="H94" s="80">
        <f t="shared" si="147"/>
        <v>45</v>
      </c>
      <c r="I94" s="80">
        <f t="shared" si="147"/>
        <v>66</v>
      </c>
      <c r="J94" s="80">
        <f t="shared" si="147"/>
        <v>97.5</v>
      </c>
      <c r="K94" s="80">
        <f t="shared" si="147"/>
        <v>133</v>
      </c>
      <c r="L94" s="80">
        <f t="shared" si="147"/>
        <v>200</v>
      </c>
      <c r="M94" s="80">
        <f t="shared" si="147"/>
        <v>1.5</v>
      </c>
      <c r="N94" s="80">
        <f t="shared" si="147"/>
        <v>71</v>
      </c>
      <c r="O94" s="80">
        <f t="shared" si="147"/>
        <v>137.5</v>
      </c>
      <c r="P94" s="80">
        <f t="shared" si="147"/>
        <v>171.5</v>
      </c>
      <c r="Q94" s="80">
        <f t="shared" si="147"/>
        <v>234.5</v>
      </c>
      <c r="R94" s="80">
        <v>17</v>
      </c>
      <c r="S94" s="80">
        <f t="shared" si="147"/>
        <v>93.5</v>
      </c>
      <c r="T94" s="80">
        <f t="shared" si="147"/>
        <v>159.5</v>
      </c>
      <c r="U94" s="80">
        <f t="shared" si="147"/>
        <v>206.5</v>
      </c>
      <c r="V94" s="80">
        <f t="shared" si="147"/>
        <v>240.5</v>
      </c>
      <c r="W94" s="80">
        <f t="shared" si="147"/>
        <v>115.5</v>
      </c>
      <c r="X94" s="80">
        <f t="shared" si="147"/>
        <v>143</v>
      </c>
      <c r="Y94" s="80">
        <f t="shared" si="147"/>
        <v>178</v>
      </c>
      <c r="Z94" s="80">
        <f t="shared" si="147"/>
        <v>230</v>
      </c>
    </row>
    <row r="95" spans="1:53">
      <c r="B95" t="s">
        <v>187</v>
      </c>
      <c r="C95" s="76"/>
    </row>
    <row r="96" spans="1:53">
      <c r="B96" s="95" t="s">
        <v>188</v>
      </c>
      <c r="C96" s="76">
        <v>33</v>
      </c>
      <c r="E96" s="68"/>
      <c r="F96" s="68"/>
      <c r="G96" s="69"/>
      <c r="H96" s="67"/>
      <c r="I96" s="67"/>
      <c r="J96" s="67"/>
      <c r="K96" s="67"/>
      <c r="L96" s="67"/>
      <c r="M96" s="69"/>
      <c r="N96" s="68"/>
      <c r="O96" s="68"/>
      <c r="P96" s="68"/>
      <c r="Q96" s="69"/>
      <c r="R96" s="68"/>
      <c r="S96" s="68"/>
      <c r="T96" s="68"/>
      <c r="U96" s="69"/>
      <c r="V96" s="68"/>
      <c r="W96" s="68"/>
      <c r="X96" s="68"/>
      <c r="Y96" s="68"/>
      <c r="Z96" s="68"/>
      <c r="AA96" s="68"/>
      <c r="AB96" s="68"/>
      <c r="AC96" s="68"/>
    </row>
    <row r="97" spans="2:3">
      <c r="B97" s="96" t="s">
        <v>224</v>
      </c>
      <c r="C97" s="76">
        <v>120</v>
      </c>
    </row>
    <row r="98" spans="2:3">
      <c r="B98" s="96" t="s">
        <v>225</v>
      </c>
      <c r="C98" s="76">
        <v>65</v>
      </c>
    </row>
    <row r="99" spans="2:3">
      <c r="B99" s="96" t="s">
        <v>226</v>
      </c>
      <c r="C99" s="76">
        <v>50</v>
      </c>
    </row>
    <row r="100" spans="2:3">
      <c r="B100" s="96" t="s">
        <v>1</v>
      </c>
      <c r="C100" s="76">
        <f>SUM(C96:C99)</f>
        <v>268</v>
      </c>
    </row>
  </sheetData>
  <sortState ref="B2:AC88">
    <sortCondition descending="1" ref="AA2:AA88"/>
    <sortCondition descending="1" ref="AC2:AC88"/>
    <sortCondition ref="B2:B8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6"/>
  <sheetViews>
    <sheetView topLeftCell="A7" workbookViewId="0">
      <selection activeCell="B78" sqref="B78"/>
    </sheetView>
  </sheetViews>
  <sheetFormatPr defaultRowHeight="12.75"/>
  <cols>
    <col min="1" max="1" width="3.5703125" customWidth="1"/>
    <col min="2" max="2" width="17.140625" customWidth="1"/>
    <col min="3" max="3" width="6.28515625" customWidth="1"/>
    <col min="4" max="6" width="3.7109375" customWidth="1"/>
    <col min="7" max="7" width="3.42578125" customWidth="1"/>
    <col min="8" max="16" width="3.7109375" customWidth="1"/>
    <col min="17" max="17" width="4.140625" customWidth="1"/>
    <col min="18" max="25" width="3.7109375" customWidth="1"/>
    <col min="26" max="26" width="3.28515625" customWidth="1"/>
    <col min="27" max="28" width="2.7109375" customWidth="1"/>
    <col min="29" max="29" width="6.28515625" customWidth="1"/>
    <col min="30" max="30" width="2.7109375" customWidth="1"/>
    <col min="31" max="52" width="4.28515625" customWidth="1"/>
    <col min="53" max="53" width="5" customWidth="1"/>
  </cols>
  <sheetData>
    <row r="1" spans="1:53" ht="52.5" thickTop="1" thickBot="1">
      <c r="A1" s="1" t="s">
        <v>89</v>
      </c>
      <c r="B1" s="2" t="s">
        <v>0</v>
      </c>
      <c r="C1" s="2" t="s">
        <v>34</v>
      </c>
      <c r="D1" s="2">
        <v>40631</v>
      </c>
      <c r="E1" s="2">
        <v>40638</v>
      </c>
      <c r="F1" s="2">
        <v>40645</v>
      </c>
      <c r="G1" s="2">
        <v>40652</v>
      </c>
      <c r="H1" s="2">
        <v>40659</v>
      </c>
      <c r="I1" s="2">
        <v>40666</v>
      </c>
      <c r="J1" s="3">
        <v>40673</v>
      </c>
      <c r="K1" s="2">
        <v>40680</v>
      </c>
      <c r="L1" s="3">
        <v>40694</v>
      </c>
      <c r="M1" s="2">
        <v>40701</v>
      </c>
      <c r="N1" s="2">
        <v>40708</v>
      </c>
      <c r="O1" s="2">
        <v>40715</v>
      </c>
      <c r="P1" s="2">
        <v>40722</v>
      </c>
      <c r="Q1" s="2">
        <v>40729</v>
      </c>
      <c r="R1" s="2">
        <v>40736</v>
      </c>
      <c r="S1" s="2">
        <v>40743</v>
      </c>
      <c r="T1" s="2">
        <v>40750</v>
      </c>
      <c r="U1" s="2">
        <v>40757</v>
      </c>
      <c r="V1" s="3">
        <v>40764</v>
      </c>
      <c r="W1" s="2">
        <v>40771</v>
      </c>
      <c r="X1" s="2">
        <v>40778</v>
      </c>
      <c r="Y1" s="3">
        <v>40785</v>
      </c>
      <c r="Z1" s="2">
        <v>40792</v>
      </c>
      <c r="AA1" s="21" t="s">
        <v>1</v>
      </c>
      <c r="AB1" s="25" t="s">
        <v>8</v>
      </c>
      <c r="AC1" s="23" t="s">
        <v>9</v>
      </c>
      <c r="AD1" s="4"/>
      <c r="AE1" s="4"/>
      <c r="AF1" s="4"/>
      <c r="AG1" s="4"/>
      <c r="AH1" s="38"/>
      <c r="AI1" s="38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3" ht="13.5" thickTop="1">
      <c r="A2" s="6">
        <v>1</v>
      </c>
      <c r="B2" s="7" t="s">
        <v>43</v>
      </c>
      <c r="C2" s="8"/>
      <c r="D2" s="8">
        <v>6</v>
      </c>
      <c r="E2" s="8">
        <v>6</v>
      </c>
      <c r="F2" s="8">
        <v>6</v>
      </c>
      <c r="G2" s="8">
        <v>6</v>
      </c>
      <c r="H2" s="8">
        <v>1</v>
      </c>
      <c r="I2" s="8">
        <v>6</v>
      </c>
      <c r="J2" s="9">
        <v>6</v>
      </c>
      <c r="K2" s="8">
        <v>6</v>
      </c>
      <c r="L2" s="9"/>
      <c r="M2" s="8">
        <v>6</v>
      </c>
      <c r="N2" s="8"/>
      <c r="O2" s="8"/>
      <c r="P2" s="8">
        <v>5</v>
      </c>
      <c r="Q2" s="8">
        <v>1</v>
      </c>
      <c r="R2" s="8"/>
      <c r="S2" s="8"/>
      <c r="T2" s="8"/>
      <c r="U2" s="8">
        <v>6</v>
      </c>
      <c r="V2" s="9">
        <v>1</v>
      </c>
      <c r="W2" s="8">
        <v>1</v>
      </c>
      <c r="X2" s="8">
        <v>5</v>
      </c>
      <c r="Y2" s="9"/>
      <c r="Z2" s="8"/>
      <c r="AA2" s="12">
        <f t="shared" ref="AA2:AA33" si="0">SUM(D2:Z2)</f>
        <v>68</v>
      </c>
      <c r="AB2" s="22">
        <f t="shared" ref="AB2:AB65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15</v>
      </c>
      <c r="AC2" s="24">
        <f t="shared" ref="AC2:AC65" si="2">IF(AB2&gt;0,AA2/AB2,0)</f>
        <v>4.5333333333333332</v>
      </c>
      <c r="AD2" s="5"/>
      <c r="AE2" s="37">
        <f t="shared" ref="AE2:AE65" si="3">IF(D2&gt;0,IF(ISBLANK(C2),2,1.5),0)</f>
        <v>2</v>
      </c>
      <c r="AF2" s="37">
        <f t="shared" ref="AF2:AF65" si="4">IF(E2&gt;0,IF(ISBLANK(C2),2,1.5),0)</f>
        <v>2</v>
      </c>
      <c r="AG2" s="37">
        <f t="shared" ref="AG2:AG65" si="5">IF(F2&gt;0,IF(ISBLANK(C2),2,1.5),0)</f>
        <v>2</v>
      </c>
      <c r="AH2" s="37">
        <f t="shared" ref="AH2:AH65" si="6">IF(G2&gt;0,IF(ISBLANK(C2),2,1.5),0)</f>
        <v>2</v>
      </c>
      <c r="AI2" s="37">
        <f t="shared" ref="AI2:AI65" si="7">IF(H2&gt;0,IF(ISBLANK(C2),2,1.5),0)</f>
        <v>2</v>
      </c>
      <c r="AJ2" s="37">
        <f t="shared" ref="AJ2:AJ65" si="8">IF(I2&gt;0,IF(ISBLANK(C2),2,1.5),0)</f>
        <v>2</v>
      </c>
      <c r="AK2" s="37">
        <f t="shared" ref="AK2:AK65" si="9">IF(J2&gt;0,IF(ISBLANK(C2),2,1.5),0)</f>
        <v>2</v>
      </c>
      <c r="AL2" s="37">
        <f t="shared" ref="AL2:AL65" si="10">IF(K2&gt;0,IF(ISBLANK(C2),2,1.5),0)</f>
        <v>2</v>
      </c>
      <c r="AM2" s="37">
        <f t="shared" ref="AM2:AM65" si="11">IF(L2&gt;0,IF(ISBLANK(C2),2,1.5),0)</f>
        <v>0</v>
      </c>
      <c r="AN2" s="37">
        <f t="shared" ref="AN2:AN65" si="12">IF(M2&gt;0,IF(ISBLANK(C2),2,1.5),0)</f>
        <v>2</v>
      </c>
      <c r="AO2" s="37">
        <f t="shared" ref="AO2:AO65" si="13">IF(N2&gt;0,IF(ISBLANK(C2),2,1.5),0)</f>
        <v>0</v>
      </c>
      <c r="AP2" s="37">
        <f t="shared" ref="AP2:AP65" si="14">IF(O2&gt;0,IF(ISBLANK(C2),2,1.5),0)</f>
        <v>0</v>
      </c>
      <c r="AQ2" s="37">
        <f t="shared" ref="AQ2:AQ65" si="15">IF(P2&gt;0,IF(ISBLANK(C2),2,1.5),0)</f>
        <v>2</v>
      </c>
      <c r="AR2" s="37">
        <f t="shared" ref="AR2:AR65" si="16">IF(Q2&gt;0,IF(ISBLANK(C2),2,1.5),0)</f>
        <v>2</v>
      </c>
      <c r="AS2" s="37">
        <f t="shared" ref="AS2:AS65" si="17">IF(R2&gt;0,IF(ISBLANK(C2),2,1.5),0)</f>
        <v>0</v>
      </c>
      <c r="AT2" s="37">
        <f t="shared" ref="AT2:AT65" si="18">IF(S2&gt;0,IF(ISBLANK(C2),2,1.5),0)</f>
        <v>0</v>
      </c>
      <c r="AU2" s="37">
        <f t="shared" ref="AU2:AU65" si="19">IF(T2&gt;0,IF(ISBLANK(C2),2,1.5),0)</f>
        <v>0</v>
      </c>
      <c r="AV2" s="37">
        <f t="shared" ref="AV2:AV65" si="20">IF(U2&gt;0,IF(ISBLANK(C2),2,1.5),0)</f>
        <v>2</v>
      </c>
      <c r="AW2" s="37">
        <f t="shared" ref="AW2:AW65" si="21">IF(V2&gt;0,IF(ISBLANK(C2),2,1.5),0)</f>
        <v>2</v>
      </c>
      <c r="AX2" s="37">
        <f t="shared" ref="AX2:AX65" si="22">IF(W2&gt;0,IF(ISBLANK(C2),2,1.5),0)</f>
        <v>2</v>
      </c>
      <c r="AY2" s="37">
        <f t="shared" ref="AY2:AY65" si="23">IF(X2&gt;0,IF(ISBLANK(C2),2,1.5),0)</f>
        <v>2</v>
      </c>
      <c r="AZ2" s="37">
        <f t="shared" ref="AZ2:BA33" si="24">IF(Y2&gt;0,IF(ISBLANK(C2),2,1.5),0)</f>
        <v>0</v>
      </c>
      <c r="BA2" s="37">
        <f t="shared" si="24"/>
        <v>0</v>
      </c>
    </row>
    <row r="3" spans="1:53">
      <c r="A3" s="10">
        <v>2</v>
      </c>
      <c r="B3" s="7" t="s">
        <v>102</v>
      </c>
      <c r="C3" s="8"/>
      <c r="D3" s="8">
        <v>5</v>
      </c>
      <c r="E3" s="8">
        <v>4</v>
      </c>
      <c r="F3" s="8">
        <v>1</v>
      </c>
      <c r="G3" s="8">
        <v>4</v>
      </c>
      <c r="H3" s="8">
        <v>6</v>
      </c>
      <c r="I3" s="8">
        <v>3</v>
      </c>
      <c r="J3" s="9">
        <v>4</v>
      </c>
      <c r="K3" s="8">
        <v>5</v>
      </c>
      <c r="L3" s="9"/>
      <c r="M3" s="8">
        <v>4</v>
      </c>
      <c r="N3" s="8">
        <v>1</v>
      </c>
      <c r="O3" s="8"/>
      <c r="P3" s="8">
        <v>2</v>
      </c>
      <c r="Q3" s="8">
        <v>3</v>
      </c>
      <c r="R3" s="8"/>
      <c r="S3" s="8">
        <v>2</v>
      </c>
      <c r="T3" s="8">
        <v>1</v>
      </c>
      <c r="U3" s="8">
        <v>4</v>
      </c>
      <c r="V3" s="9"/>
      <c r="W3" s="8"/>
      <c r="X3" s="8">
        <v>6</v>
      </c>
      <c r="Y3" s="9">
        <v>3</v>
      </c>
      <c r="Z3" s="8"/>
      <c r="AA3" s="12">
        <f t="shared" si="0"/>
        <v>58</v>
      </c>
      <c r="AB3" s="22">
        <f t="shared" si="1"/>
        <v>17</v>
      </c>
      <c r="AC3" s="24">
        <f t="shared" si="2"/>
        <v>3.4117647058823528</v>
      </c>
      <c r="AD3" s="5"/>
      <c r="AE3" s="37">
        <f t="shared" si="3"/>
        <v>2</v>
      </c>
      <c r="AF3" s="37">
        <f t="shared" si="4"/>
        <v>2</v>
      </c>
      <c r="AG3" s="37">
        <f t="shared" si="5"/>
        <v>2</v>
      </c>
      <c r="AH3" s="37">
        <f t="shared" si="6"/>
        <v>2</v>
      </c>
      <c r="AI3" s="37">
        <f t="shared" si="7"/>
        <v>2</v>
      </c>
      <c r="AJ3" s="37">
        <f t="shared" si="8"/>
        <v>2</v>
      </c>
      <c r="AK3" s="37">
        <f t="shared" si="9"/>
        <v>2</v>
      </c>
      <c r="AL3" s="37">
        <f t="shared" si="10"/>
        <v>2</v>
      </c>
      <c r="AM3" s="37">
        <f t="shared" si="11"/>
        <v>0</v>
      </c>
      <c r="AN3" s="37">
        <f t="shared" si="12"/>
        <v>2</v>
      </c>
      <c r="AO3" s="37">
        <f t="shared" si="13"/>
        <v>2</v>
      </c>
      <c r="AP3" s="37">
        <f t="shared" si="14"/>
        <v>0</v>
      </c>
      <c r="AQ3" s="37">
        <f t="shared" si="15"/>
        <v>2</v>
      </c>
      <c r="AR3" s="37">
        <f t="shared" si="16"/>
        <v>2</v>
      </c>
      <c r="AS3" s="37">
        <f t="shared" si="17"/>
        <v>0</v>
      </c>
      <c r="AT3" s="37">
        <f t="shared" si="18"/>
        <v>2</v>
      </c>
      <c r="AU3" s="37">
        <f t="shared" si="19"/>
        <v>2</v>
      </c>
      <c r="AV3" s="37">
        <f t="shared" si="20"/>
        <v>2</v>
      </c>
      <c r="AW3" s="37">
        <f t="shared" si="21"/>
        <v>0</v>
      </c>
      <c r="AX3" s="37">
        <f t="shared" si="22"/>
        <v>0</v>
      </c>
      <c r="AY3" s="37">
        <f t="shared" si="23"/>
        <v>2</v>
      </c>
      <c r="AZ3" s="37">
        <f t="shared" si="24"/>
        <v>2</v>
      </c>
      <c r="BA3" s="37">
        <f t="shared" si="24"/>
        <v>0</v>
      </c>
    </row>
    <row r="4" spans="1:53">
      <c r="A4" s="6">
        <v>3</v>
      </c>
      <c r="B4" s="7" t="s">
        <v>19</v>
      </c>
      <c r="C4" s="8" t="s">
        <v>163</v>
      </c>
      <c r="D4" s="8">
        <v>3</v>
      </c>
      <c r="E4" s="8">
        <v>1</v>
      </c>
      <c r="F4" s="8">
        <v>3</v>
      </c>
      <c r="G4" s="8">
        <v>5</v>
      </c>
      <c r="H4" s="8">
        <v>5</v>
      </c>
      <c r="I4" s="8">
        <v>1</v>
      </c>
      <c r="J4" s="9">
        <v>2</v>
      </c>
      <c r="K4" s="8">
        <v>1</v>
      </c>
      <c r="L4" s="9">
        <v>5</v>
      </c>
      <c r="M4" s="8">
        <v>3</v>
      </c>
      <c r="N4" s="8">
        <v>4</v>
      </c>
      <c r="O4" s="8"/>
      <c r="P4" s="8"/>
      <c r="Q4" s="8"/>
      <c r="R4" s="8"/>
      <c r="S4" s="8">
        <v>1</v>
      </c>
      <c r="T4" s="8">
        <v>1</v>
      </c>
      <c r="U4" s="8">
        <v>3</v>
      </c>
      <c r="V4" s="9">
        <v>6</v>
      </c>
      <c r="W4" s="8">
        <v>1</v>
      </c>
      <c r="X4" s="8">
        <v>1</v>
      </c>
      <c r="Y4" s="9">
        <v>2</v>
      </c>
      <c r="Z4" s="8"/>
      <c r="AA4" s="12">
        <f t="shared" si="0"/>
        <v>48</v>
      </c>
      <c r="AB4" s="22">
        <f t="shared" si="1"/>
        <v>18</v>
      </c>
      <c r="AC4" s="24">
        <f t="shared" si="2"/>
        <v>2.6666666666666665</v>
      </c>
      <c r="AD4" s="5"/>
      <c r="AE4" s="37">
        <f t="shared" si="3"/>
        <v>1.5</v>
      </c>
      <c r="AF4" s="37">
        <f t="shared" si="4"/>
        <v>1.5</v>
      </c>
      <c r="AG4" s="37">
        <f t="shared" si="5"/>
        <v>1.5</v>
      </c>
      <c r="AH4" s="37">
        <f t="shared" si="6"/>
        <v>1.5</v>
      </c>
      <c r="AI4" s="37">
        <f t="shared" si="7"/>
        <v>1.5</v>
      </c>
      <c r="AJ4" s="37">
        <f t="shared" si="8"/>
        <v>1.5</v>
      </c>
      <c r="AK4" s="37">
        <f t="shared" si="9"/>
        <v>1.5</v>
      </c>
      <c r="AL4" s="37">
        <f t="shared" si="10"/>
        <v>1.5</v>
      </c>
      <c r="AM4" s="37">
        <f t="shared" si="11"/>
        <v>1.5</v>
      </c>
      <c r="AN4" s="37">
        <f t="shared" si="12"/>
        <v>1.5</v>
      </c>
      <c r="AO4" s="37">
        <f t="shared" si="13"/>
        <v>1.5</v>
      </c>
      <c r="AP4" s="37">
        <f t="shared" si="14"/>
        <v>0</v>
      </c>
      <c r="AQ4" s="37">
        <f t="shared" si="15"/>
        <v>0</v>
      </c>
      <c r="AR4" s="37">
        <f t="shared" si="16"/>
        <v>0</v>
      </c>
      <c r="AS4" s="37">
        <f t="shared" si="17"/>
        <v>0</v>
      </c>
      <c r="AT4" s="37">
        <f t="shared" si="18"/>
        <v>1.5</v>
      </c>
      <c r="AU4" s="37">
        <f t="shared" si="19"/>
        <v>1.5</v>
      </c>
      <c r="AV4" s="37">
        <f t="shared" si="20"/>
        <v>1.5</v>
      </c>
      <c r="AW4" s="37">
        <f t="shared" si="21"/>
        <v>1.5</v>
      </c>
      <c r="AX4" s="37">
        <f t="shared" si="22"/>
        <v>1.5</v>
      </c>
      <c r="AY4" s="37">
        <f t="shared" si="23"/>
        <v>1.5</v>
      </c>
      <c r="AZ4" s="37">
        <f t="shared" si="24"/>
        <v>1.5</v>
      </c>
      <c r="BA4" s="37">
        <f t="shared" si="24"/>
        <v>0</v>
      </c>
    </row>
    <row r="5" spans="1:53">
      <c r="A5" s="6">
        <v>4</v>
      </c>
      <c r="B5" s="7" t="s">
        <v>24</v>
      </c>
      <c r="C5" s="8"/>
      <c r="D5" s="8"/>
      <c r="E5" s="8">
        <v>5</v>
      </c>
      <c r="F5" s="8">
        <v>1</v>
      </c>
      <c r="G5" s="8">
        <v>1</v>
      </c>
      <c r="H5" s="8"/>
      <c r="I5" s="8">
        <v>5</v>
      </c>
      <c r="J5" s="9"/>
      <c r="K5" s="8">
        <v>1</v>
      </c>
      <c r="L5" s="9">
        <v>4</v>
      </c>
      <c r="M5" s="8">
        <v>5</v>
      </c>
      <c r="N5" s="8">
        <v>1</v>
      </c>
      <c r="O5" s="8">
        <v>6</v>
      </c>
      <c r="P5" s="8">
        <v>6</v>
      </c>
      <c r="Q5" s="8"/>
      <c r="R5" s="8"/>
      <c r="S5" s="8">
        <v>5</v>
      </c>
      <c r="T5" s="8"/>
      <c r="U5" s="8">
        <v>5</v>
      </c>
      <c r="V5" s="9"/>
      <c r="W5" s="8"/>
      <c r="X5" s="8"/>
      <c r="Y5" s="9"/>
      <c r="Z5" s="8"/>
      <c r="AA5" s="12">
        <f t="shared" si="0"/>
        <v>45</v>
      </c>
      <c r="AB5" s="22">
        <f t="shared" si="1"/>
        <v>12</v>
      </c>
      <c r="AC5" s="24">
        <f t="shared" si="2"/>
        <v>3.75</v>
      </c>
      <c r="AD5" s="5"/>
      <c r="AE5" s="37">
        <f t="shared" si="3"/>
        <v>0</v>
      </c>
      <c r="AF5" s="37">
        <f t="shared" si="4"/>
        <v>2</v>
      </c>
      <c r="AG5" s="37">
        <f t="shared" si="5"/>
        <v>2</v>
      </c>
      <c r="AH5" s="37">
        <f t="shared" si="6"/>
        <v>2</v>
      </c>
      <c r="AI5" s="37">
        <f t="shared" si="7"/>
        <v>0</v>
      </c>
      <c r="AJ5" s="37">
        <f t="shared" si="8"/>
        <v>2</v>
      </c>
      <c r="AK5" s="37">
        <f t="shared" si="9"/>
        <v>0</v>
      </c>
      <c r="AL5" s="37">
        <f t="shared" si="10"/>
        <v>2</v>
      </c>
      <c r="AM5" s="37">
        <f t="shared" si="11"/>
        <v>2</v>
      </c>
      <c r="AN5" s="37">
        <f t="shared" si="12"/>
        <v>2</v>
      </c>
      <c r="AO5" s="37">
        <f t="shared" si="13"/>
        <v>2</v>
      </c>
      <c r="AP5" s="37">
        <f t="shared" si="14"/>
        <v>2</v>
      </c>
      <c r="AQ5" s="37">
        <f t="shared" si="15"/>
        <v>2</v>
      </c>
      <c r="AR5" s="37">
        <f t="shared" si="16"/>
        <v>0</v>
      </c>
      <c r="AS5" s="37">
        <f t="shared" si="17"/>
        <v>0</v>
      </c>
      <c r="AT5" s="37">
        <f t="shared" si="18"/>
        <v>2</v>
      </c>
      <c r="AU5" s="37">
        <f t="shared" si="19"/>
        <v>0</v>
      </c>
      <c r="AV5" s="37">
        <f t="shared" si="20"/>
        <v>2</v>
      </c>
      <c r="AW5" s="37">
        <f t="shared" si="21"/>
        <v>0</v>
      </c>
      <c r="AX5" s="37">
        <f t="shared" si="22"/>
        <v>0</v>
      </c>
      <c r="AY5" s="37">
        <f t="shared" si="23"/>
        <v>0</v>
      </c>
      <c r="AZ5" s="37">
        <f t="shared" si="24"/>
        <v>0</v>
      </c>
      <c r="BA5" s="37">
        <f t="shared" si="24"/>
        <v>0</v>
      </c>
    </row>
    <row r="6" spans="1:53">
      <c r="A6" s="10">
        <v>5</v>
      </c>
      <c r="B6" s="7" t="s">
        <v>121</v>
      </c>
      <c r="C6" s="8" t="s">
        <v>163</v>
      </c>
      <c r="D6" s="8">
        <v>1</v>
      </c>
      <c r="E6" s="8"/>
      <c r="F6" s="8">
        <v>1</v>
      </c>
      <c r="G6" s="8">
        <v>1</v>
      </c>
      <c r="H6" s="8">
        <v>3</v>
      </c>
      <c r="I6" s="8"/>
      <c r="J6" s="9">
        <v>1</v>
      </c>
      <c r="K6" s="8">
        <v>1</v>
      </c>
      <c r="L6" s="9"/>
      <c r="M6" s="8">
        <v>1</v>
      </c>
      <c r="N6" s="8">
        <v>3</v>
      </c>
      <c r="O6" s="8">
        <v>4</v>
      </c>
      <c r="P6" s="8">
        <v>1</v>
      </c>
      <c r="Q6" s="8">
        <v>5</v>
      </c>
      <c r="R6" s="8"/>
      <c r="S6" s="8">
        <v>3</v>
      </c>
      <c r="T6" s="8">
        <v>1</v>
      </c>
      <c r="U6" s="8"/>
      <c r="V6" s="9"/>
      <c r="W6" s="8"/>
      <c r="X6" s="8">
        <v>3</v>
      </c>
      <c r="Y6" s="9">
        <v>1</v>
      </c>
      <c r="Z6" s="8"/>
      <c r="AA6" s="12">
        <f t="shared" si="0"/>
        <v>30</v>
      </c>
      <c r="AB6" s="22">
        <f t="shared" si="1"/>
        <v>15</v>
      </c>
      <c r="AC6" s="24">
        <f t="shared" si="2"/>
        <v>2</v>
      </c>
      <c r="AD6" s="5"/>
      <c r="AE6" s="37">
        <f t="shared" si="3"/>
        <v>1.5</v>
      </c>
      <c r="AF6" s="37">
        <f t="shared" si="4"/>
        <v>0</v>
      </c>
      <c r="AG6" s="37">
        <f t="shared" si="5"/>
        <v>1.5</v>
      </c>
      <c r="AH6" s="37">
        <f t="shared" si="6"/>
        <v>1.5</v>
      </c>
      <c r="AI6" s="37">
        <f t="shared" si="7"/>
        <v>1.5</v>
      </c>
      <c r="AJ6" s="37">
        <f t="shared" si="8"/>
        <v>0</v>
      </c>
      <c r="AK6" s="37">
        <f t="shared" si="9"/>
        <v>1.5</v>
      </c>
      <c r="AL6" s="37">
        <f t="shared" si="10"/>
        <v>1.5</v>
      </c>
      <c r="AM6" s="37">
        <f t="shared" si="11"/>
        <v>0</v>
      </c>
      <c r="AN6" s="37">
        <f t="shared" si="12"/>
        <v>1.5</v>
      </c>
      <c r="AO6" s="37">
        <f t="shared" si="13"/>
        <v>1.5</v>
      </c>
      <c r="AP6" s="37">
        <f t="shared" si="14"/>
        <v>1.5</v>
      </c>
      <c r="AQ6" s="37">
        <f t="shared" si="15"/>
        <v>1.5</v>
      </c>
      <c r="AR6" s="37">
        <f t="shared" si="16"/>
        <v>1.5</v>
      </c>
      <c r="AS6" s="37">
        <f t="shared" si="17"/>
        <v>0</v>
      </c>
      <c r="AT6" s="37">
        <f t="shared" si="18"/>
        <v>1.5</v>
      </c>
      <c r="AU6" s="37">
        <f t="shared" si="19"/>
        <v>1.5</v>
      </c>
      <c r="AV6" s="37">
        <f t="shared" si="20"/>
        <v>0</v>
      </c>
      <c r="AW6" s="37">
        <f t="shared" si="21"/>
        <v>0</v>
      </c>
      <c r="AX6" s="37">
        <f t="shared" si="22"/>
        <v>0</v>
      </c>
      <c r="AY6" s="37">
        <f t="shared" si="23"/>
        <v>1.5</v>
      </c>
      <c r="AZ6" s="37">
        <f t="shared" si="24"/>
        <v>1.5</v>
      </c>
      <c r="BA6" s="37">
        <f t="shared" si="24"/>
        <v>0</v>
      </c>
    </row>
    <row r="7" spans="1:53">
      <c r="A7" s="10">
        <v>6</v>
      </c>
      <c r="B7" s="7" t="s">
        <v>17</v>
      </c>
      <c r="C7" s="8" t="s">
        <v>163</v>
      </c>
      <c r="D7" s="8">
        <v>2</v>
      </c>
      <c r="E7" s="8">
        <v>2</v>
      </c>
      <c r="F7" s="8">
        <v>1</v>
      </c>
      <c r="G7" s="8">
        <v>1</v>
      </c>
      <c r="H7" s="8">
        <v>4</v>
      </c>
      <c r="I7" s="8">
        <v>1</v>
      </c>
      <c r="J7" s="9">
        <v>1</v>
      </c>
      <c r="K7" s="8"/>
      <c r="L7" s="9">
        <v>1</v>
      </c>
      <c r="M7" s="8">
        <v>1</v>
      </c>
      <c r="N7" s="8">
        <v>5</v>
      </c>
      <c r="O7" s="8">
        <v>3</v>
      </c>
      <c r="P7" s="8"/>
      <c r="Q7" s="8">
        <v>1</v>
      </c>
      <c r="R7" s="8"/>
      <c r="S7" s="8">
        <v>1</v>
      </c>
      <c r="T7" s="8">
        <v>1</v>
      </c>
      <c r="U7" s="8">
        <v>1</v>
      </c>
      <c r="V7" s="9"/>
      <c r="W7" s="8"/>
      <c r="X7" s="8">
        <v>4</v>
      </c>
      <c r="Y7" s="9"/>
      <c r="Z7" s="8"/>
      <c r="AA7" s="12">
        <f t="shared" si="0"/>
        <v>30</v>
      </c>
      <c r="AB7" s="22">
        <f t="shared" si="1"/>
        <v>16</v>
      </c>
      <c r="AC7" s="24">
        <f t="shared" si="2"/>
        <v>1.875</v>
      </c>
      <c r="AD7" s="5"/>
      <c r="AE7" s="37">
        <f t="shared" si="3"/>
        <v>1.5</v>
      </c>
      <c r="AF7" s="37">
        <f t="shared" si="4"/>
        <v>1.5</v>
      </c>
      <c r="AG7" s="37">
        <f t="shared" si="5"/>
        <v>1.5</v>
      </c>
      <c r="AH7" s="37">
        <f t="shared" si="6"/>
        <v>1.5</v>
      </c>
      <c r="AI7" s="37">
        <f t="shared" si="7"/>
        <v>1.5</v>
      </c>
      <c r="AJ7" s="37">
        <f t="shared" si="8"/>
        <v>1.5</v>
      </c>
      <c r="AK7" s="37">
        <f t="shared" si="9"/>
        <v>1.5</v>
      </c>
      <c r="AL7" s="37">
        <f t="shared" si="10"/>
        <v>0</v>
      </c>
      <c r="AM7" s="37">
        <f t="shared" si="11"/>
        <v>1.5</v>
      </c>
      <c r="AN7" s="37">
        <f t="shared" si="12"/>
        <v>1.5</v>
      </c>
      <c r="AO7" s="37">
        <f t="shared" si="13"/>
        <v>1.5</v>
      </c>
      <c r="AP7" s="37">
        <f t="shared" si="14"/>
        <v>1.5</v>
      </c>
      <c r="AQ7" s="37">
        <f t="shared" si="15"/>
        <v>0</v>
      </c>
      <c r="AR7" s="37">
        <f t="shared" si="16"/>
        <v>1.5</v>
      </c>
      <c r="AS7" s="37">
        <f t="shared" si="17"/>
        <v>0</v>
      </c>
      <c r="AT7" s="37">
        <f t="shared" si="18"/>
        <v>1.5</v>
      </c>
      <c r="AU7" s="37">
        <f t="shared" si="19"/>
        <v>1.5</v>
      </c>
      <c r="AV7" s="37">
        <f t="shared" si="20"/>
        <v>1.5</v>
      </c>
      <c r="AW7" s="37">
        <f t="shared" si="21"/>
        <v>0</v>
      </c>
      <c r="AX7" s="37">
        <f t="shared" si="22"/>
        <v>0</v>
      </c>
      <c r="AY7" s="37">
        <f t="shared" si="23"/>
        <v>1.5</v>
      </c>
      <c r="AZ7" s="37">
        <f t="shared" si="24"/>
        <v>0</v>
      </c>
      <c r="BA7" s="37">
        <f t="shared" si="24"/>
        <v>0</v>
      </c>
    </row>
    <row r="8" spans="1:53">
      <c r="A8" s="10">
        <v>7</v>
      </c>
      <c r="B8" s="70" t="s">
        <v>59</v>
      </c>
      <c r="C8" s="12" t="s">
        <v>163</v>
      </c>
      <c r="D8" s="12"/>
      <c r="E8" s="12"/>
      <c r="F8" s="12"/>
      <c r="G8" s="12">
        <v>1</v>
      </c>
      <c r="H8" s="12"/>
      <c r="I8" s="12">
        <v>4</v>
      </c>
      <c r="J8" s="13"/>
      <c r="K8" s="12">
        <v>1</v>
      </c>
      <c r="L8" s="13">
        <v>6</v>
      </c>
      <c r="M8" s="12">
        <v>1</v>
      </c>
      <c r="N8" s="12">
        <v>6</v>
      </c>
      <c r="O8" s="12"/>
      <c r="P8" s="12"/>
      <c r="Q8" s="12"/>
      <c r="R8" s="12"/>
      <c r="S8" s="12">
        <v>4</v>
      </c>
      <c r="T8" s="12">
        <v>4</v>
      </c>
      <c r="U8" s="12">
        <v>1</v>
      </c>
      <c r="V8" s="13"/>
      <c r="W8" s="12"/>
      <c r="X8" s="12"/>
      <c r="Y8" s="13">
        <v>1</v>
      </c>
      <c r="Z8" s="20"/>
      <c r="AA8" s="12">
        <f t="shared" si="0"/>
        <v>29</v>
      </c>
      <c r="AB8" s="22">
        <f t="shared" si="1"/>
        <v>10</v>
      </c>
      <c r="AC8" s="24">
        <f t="shared" si="2"/>
        <v>2.9</v>
      </c>
      <c r="AD8" s="5"/>
      <c r="AE8" s="37">
        <f t="shared" si="3"/>
        <v>0</v>
      </c>
      <c r="AF8" s="37">
        <f t="shared" si="4"/>
        <v>0</v>
      </c>
      <c r="AG8" s="37">
        <f t="shared" si="5"/>
        <v>0</v>
      </c>
      <c r="AH8" s="37">
        <f t="shared" si="6"/>
        <v>1.5</v>
      </c>
      <c r="AI8" s="37">
        <f t="shared" si="7"/>
        <v>0</v>
      </c>
      <c r="AJ8" s="37">
        <f t="shared" si="8"/>
        <v>1.5</v>
      </c>
      <c r="AK8" s="37">
        <f t="shared" si="9"/>
        <v>0</v>
      </c>
      <c r="AL8" s="37">
        <f t="shared" si="10"/>
        <v>1.5</v>
      </c>
      <c r="AM8" s="37">
        <f t="shared" si="11"/>
        <v>1.5</v>
      </c>
      <c r="AN8" s="37">
        <f t="shared" si="12"/>
        <v>1.5</v>
      </c>
      <c r="AO8" s="37">
        <f t="shared" si="13"/>
        <v>1.5</v>
      </c>
      <c r="AP8" s="37">
        <f t="shared" si="14"/>
        <v>0</v>
      </c>
      <c r="AQ8" s="37">
        <f t="shared" si="15"/>
        <v>0</v>
      </c>
      <c r="AR8" s="37">
        <f t="shared" si="16"/>
        <v>0</v>
      </c>
      <c r="AS8" s="37">
        <f t="shared" si="17"/>
        <v>0</v>
      </c>
      <c r="AT8" s="37">
        <f t="shared" si="18"/>
        <v>1.5</v>
      </c>
      <c r="AU8" s="37">
        <f t="shared" si="19"/>
        <v>1.5</v>
      </c>
      <c r="AV8" s="37">
        <f t="shared" si="20"/>
        <v>1.5</v>
      </c>
      <c r="AW8" s="37">
        <f t="shared" si="21"/>
        <v>0</v>
      </c>
      <c r="AX8" s="37">
        <f t="shared" si="22"/>
        <v>0</v>
      </c>
      <c r="AY8" s="37">
        <f t="shared" si="23"/>
        <v>0</v>
      </c>
      <c r="AZ8" s="37">
        <f t="shared" si="24"/>
        <v>1.5</v>
      </c>
      <c r="BA8" s="37">
        <f t="shared" si="24"/>
        <v>0</v>
      </c>
    </row>
    <row r="9" spans="1:53">
      <c r="A9" s="6">
        <v>8</v>
      </c>
      <c r="B9" s="11" t="s">
        <v>21</v>
      </c>
      <c r="C9" s="12"/>
      <c r="D9" s="12">
        <v>4</v>
      </c>
      <c r="E9" s="12">
        <v>3</v>
      </c>
      <c r="F9" s="12">
        <v>5</v>
      </c>
      <c r="G9" s="12">
        <v>1</v>
      </c>
      <c r="H9" s="12"/>
      <c r="I9" s="12"/>
      <c r="J9" s="13">
        <v>1</v>
      </c>
      <c r="K9" s="12">
        <v>4</v>
      </c>
      <c r="L9" s="13">
        <v>1</v>
      </c>
      <c r="M9" s="12"/>
      <c r="N9" s="12">
        <v>1</v>
      </c>
      <c r="O9" s="12">
        <v>1</v>
      </c>
      <c r="P9" s="12">
        <v>1</v>
      </c>
      <c r="Q9" s="12">
        <v>1</v>
      </c>
      <c r="R9" s="12"/>
      <c r="S9" s="12">
        <v>1</v>
      </c>
      <c r="T9" s="12"/>
      <c r="U9" s="12">
        <v>1</v>
      </c>
      <c r="V9" s="13"/>
      <c r="W9" s="12"/>
      <c r="X9" s="12">
        <v>1</v>
      </c>
      <c r="Y9" s="13">
        <v>1</v>
      </c>
      <c r="Z9" s="12"/>
      <c r="AA9" s="12">
        <f t="shared" si="0"/>
        <v>27</v>
      </c>
      <c r="AB9" s="22">
        <f t="shared" si="1"/>
        <v>15</v>
      </c>
      <c r="AC9" s="24">
        <f t="shared" si="2"/>
        <v>1.8</v>
      </c>
      <c r="AD9" s="5"/>
      <c r="AE9" s="37">
        <f t="shared" si="3"/>
        <v>2</v>
      </c>
      <c r="AF9" s="37">
        <f t="shared" si="4"/>
        <v>2</v>
      </c>
      <c r="AG9" s="37">
        <f t="shared" si="5"/>
        <v>2</v>
      </c>
      <c r="AH9" s="37">
        <f t="shared" si="6"/>
        <v>2</v>
      </c>
      <c r="AI9" s="37">
        <f t="shared" si="7"/>
        <v>0</v>
      </c>
      <c r="AJ9" s="37">
        <f t="shared" si="8"/>
        <v>0</v>
      </c>
      <c r="AK9" s="37">
        <f t="shared" si="9"/>
        <v>2</v>
      </c>
      <c r="AL9" s="37">
        <f t="shared" si="10"/>
        <v>2</v>
      </c>
      <c r="AM9" s="37">
        <f t="shared" si="11"/>
        <v>2</v>
      </c>
      <c r="AN9" s="37">
        <f t="shared" si="12"/>
        <v>0</v>
      </c>
      <c r="AO9" s="37">
        <f t="shared" si="13"/>
        <v>2</v>
      </c>
      <c r="AP9" s="37">
        <f t="shared" si="14"/>
        <v>2</v>
      </c>
      <c r="AQ9" s="37">
        <f t="shared" si="15"/>
        <v>2</v>
      </c>
      <c r="AR9" s="37">
        <f t="shared" si="16"/>
        <v>2</v>
      </c>
      <c r="AS9" s="37">
        <f t="shared" si="17"/>
        <v>0</v>
      </c>
      <c r="AT9" s="37">
        <f t="shared" si="18"/>
        <v>2</v>
      </c>
      <c r="AU9" s="37">
        <f t="shared" si="19"/>
        <v>0</v>
      </c>
      <c r="AV9" s="37">
        <f t="shared" si="20"/>
        <v>2</v>
      </c>
      <c r="AW9" s="37">
        <f t="shared" si="21"/>
        <v>0</v>
      </c>
      <c r="AX9" s="37">
        <f t="shared" si="22"/>
        <v>0</v>
      </c>
      <c r="AY9" s="37">
        <f t="shared" si="23"/>
        <v>2</v>
      </c>
      <c r="AZ9" s="37">
        <f t="shared" si="24"/>
        <v>2</v>
      </c>
      <c r="BA9" s="37">
        <f t="shared" si="24"/>
        <v>0</v>
      </c>
    </row>
    <row r="10" spans="1:53">
      <c r="A10" s="6">
        <v>9</v>
      </c>
      <c r="B10" s="11" t="s">
        <v>55</v>
      </c>
      <c r="C10" s="12" t="s">
        <v>163</v>
      </c>
      <c r="D10" s="12">
        <v>1</v>
      </c>
      <c r="E10" s="12">
        <v>1</v>
      </c>
      <c r="F10" s="12">
        <v>1</v>
      </c>
      <c r="G10" s="12">
        <v>2</v>
      </c>
      <c r="H10" s="12"/>
      <c r="I10" s="12">
        <v>1</v>
      </c>
      <c r="J10" s="13">
        <v>3</v>
      </c>
      <c r="K10" s="12">
        <v>1</v>
      </c>
      <c r="L10" s="13">
        <v>1</v>
      </c>
      <c r="M10" s="12"/>
      <c r="N10" s="12"/>
      <c r="O10" s="12">
        <v>1</v>
      </c>
      <c r="P10" s="12">
        <v>3</v>
      </c>
      <c r="Q10" s="12">
        <v>1</v>
      </c>
      <c r="R10" s="12"/>
      <c r="S10" s="12"/>
      <c r="T10" s="12">
        <v>1</v>
      </c>
      <c r="U10" s="12">
        <v>1</v>
      </c>
      <c r="V10" s="13"/>
      <c r="W10" s="12"/>
      <c r="X10" s="12">
        <v>2</v>
      </c>
      <c r="Y10" s="13">
        <v>1</v>
      </c>
      <c r="Z10" s="12"/>
      <c r="AA10" s="12">
        <f t="shared" si="0"/>
        <v>21</v>
      </c>
      <c r="AB10" s="22">
        <f t="shared" si="1"/>
        <v>15</v>
      </c>
      <c r="AC10" s="24">
        <f t="shared" si="2"/>
        <v>1.4</v>
      </c>
      <c r="AD10" s="5"/>
      <c r="AE10" s="37">
        <f t="shared" si="3"/>
        <v>1.5</v>
      </c>
      <c r="AF10" s="37">
        <f t="shared" si="4"/>
        <v>1.5</v>
      </c>
      <c r="AG10" s="37">
        <f t="shared" si="5"/>
        <v>1.5</v>
      </c>
      <c r="AH10" s="37">
        <f t="shared" si="6"/>
        <v>1.5</v>
      </c>
      <c r="AI10" s="37">
        <f t="shared" si="7"/>
        <v>0</v>
      </c>
      <c r="AJ10" s="37">
        <f t="shared" si="8"/>
        <v>1.5</v>
      </c>
      <c r="AK10" s="37">
        <f t="shared" si="9"/>
        <v>1.5</v>
      </c>
      <c r="AL10" s="37">
        <f t="shared" si="10"/>
        <v>1.5</v>
      </c>
      <c r="AM10" s="37">
        <f t="shared" si="11"/>
        <v>1.5</v>
      </c>
      <c r="AN10" s="37">
        <f t="shared" si="12"/>
        <v>0</v>
      </c>
      <c r="AO10" s="37">
        <f t="shared" si="13"/>
        <v>0</v>
      </c>
      <c r="AP10" s="37">
        <f t="shared" si="14"/>
        <v>1.5</v>
      </c>
      <c r="AQ10" s="37">
        <f t="shared" si="15"/>
        <v>1.5</v>
      </c>
      <c r="AR10" s="37">
        <f t="shared" si="16"/>
        <v>1.5</v>
      </c>
      <c r="AS10" s="37">
        <f t="shared" si="17"/>
        <v>0</v>
      </c>
      <c r="AT10" s="37">
        <f t="shared" si="18"/>
        <v>0</v>
      </c>
      <c r="AU10" s="37">
        <f t="shared" si="19"/>
        <v>1.5</v>
      </c>
      <c r="AV10" s="37">
        <f t="shared" si="20"/>
        <v>1.5</v>
      </c>
      <c r="AW10" s="37">
        <f t="shared" si="21"/>
        <v>0</v>
      </c>
      <c r="AX10" s="37">
        <f t="shared" si="22"/>
        <v>0</v>
      </c>
      <c r="AY10" s="37">
        <f t="shared" si="23"/>
        <v>1.5</v>
      </c>
      <c r="AZ10" s="37">
        <f t="shared" si="24"/>
        <v>1.5</v>
      </c>
      <c r="BA10" s="37">
        <f t="shared" si="24"/>
        <v>0</v>
      </c>
    </row>
    <row r="11" spans="1:53">
      <c r="A11" s="29">
        <v>10</v>
      </c>
      <c r="B11" s="41" t="s">
        <v>62</v>
      </c>
      <c r="C11" s="31" t="s">
        <v>163</v>
      </c>
      <c r="D11" s="12"/>
      <c r="E11" s="12"/>
      <c r="F11" s="12"/>
      <c r="G11" s="12"/>
      <c r="H11" s="12"/>
      <c r="I11" s="12"/>
      <c r="J11" s="13"/>
      <c r="K11" s="12"/>
      <c r="L11" s="13">
        <v>1</v>
      </c>
      <c r="M11" s="12"/>
      <c r="N11" s="12"/>
      <c r="O11" s="12">
        <v>1</v>
      </c>
      <c r="P11" s="12"/>
      <c r="Q11" s="12"/>
      <c r="R11" s="12"/>
      <c r="S11" s="12">
        <v>6</v>
      </c>
      <c r="T11" s="12">
        <v>6</v>
      </c>
      <c r="U11" s="12"/>
      <c r="V11" s="13"/>
      <c r="W11" s="12">
        <v>6</v>
      </c>
      <c r="X11" s="12"/>
      <c r="Y11" s="13"/>
      <c r="Z11" s="12"/>
      <c r="AA11" s="12">
        <f t="shared" si="0"/>
        <v>20</v>
      </c>
      <c r="AB11" s="22">
        <f t="shared" si="1"/>
        <v>5</v>
      </c>
      <c r="AC11" s="24">
        <f t="shared" si="2"/>
        <v>4</v>
      </c>
      <c r="AD11" s="5"/>
      <c r="AE11" s="37">
        <f t="shared" si="3"/>
        <v>0</v>
      </c>
      <c r="AF11" s="37">
        <f t="shared" si="4"/>
        <v>0</v>
      </c>
      <c r="AG11" s="37">
        <f t="shared" si="5"/>
        <v>0</v>
      </c>
      <c r="AH11" s="37">
        <f t="shared" si="6"/>
        <v>0</v>
      </c>
      <c r="AI11" s="37">
        <f t="shared" si="7"/>
        <v>0</v>
      </c>
      <c r="AJ11" s="37">
        <f t="shared" si="8"/>
        <v>0</v>
      </c>
      <c r="AK11" s="37">
        <f t="shared" si="9"/>
        <v>0</v>
      </c>
      <c r="AL11" s="37">
        <f t="shared" si="10"/>
        <v>0</v>
      </c>
      <c r="AM11" s="37">
        <f t="shared" si="11"/>
        <v>1.5</v>
      </c>
      <c r="AN11" s="37">
        <f t="shared" si="12"/>
        <v>0</v>
      </c>
      <c r="AO11" s="37">
        <f t="shared" si="13"/>
        <v>0</v>
      </c>
      <c r="AP11" s="37">
        <f t="shared" si="14"/>
        <v>1.5</v>
      </c>
      <c r="AQ11" s="37">
        <f t="shared" si="15"/>
        <v>0</v>
      </c>
      <c r="AR11" s="37">
        <f t="shared" si="16"/>
        <v>0</v>
      </c>
      <c r="AS11" s="37">
        <f t="shared" si="17"/>
        <v>0</v>
      </c>
      <c r="AT11" s="37">
        <f t="shared" si="18"/>
        <v>1.5</v>
      </c>
      <c r="AU11" s="37">
        <f t="shared" si="19"/>
        <v>1.5</v>
      </c>
      <c r="AV11" s="37">
        <f t="shared" si="20"/>
        <v>0</v>
      </c>
      <c r="AW11" s="37">
        <f t="shared" si="21"/>
        <v>0</v>
      </c>
      <c r="AX11" s="37">
        <f t="shared" si="22"/>
        <v>1.5</v>
      </c>
      <c r="AY11" s="37">
        <f t="shared" si="23"/>
        <v>0</v>
      </c>
      <c r="AZ11" s="37">
        <f t="shared" si="24"/>
        <v>0</v>
      </c>
      <c r="BA11" s="37">
        <f t="shared" si="24"/>
        <v>0</v>
      </c>
    </row>
    <row r="12" spans="1:53">
      <c r="A12" s="29">
        <v>11</v>
      </c>
      <c r="B12" s="30" t="s">
        <v>3</v>
      </c>
      <c r="C12" s="31" t="s">
        <v>163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/>
      <c r="J12" s="13">
        <v>1</v>
      </c>
      <c r="K12" s="12">
        <v>1</v>
      </c>
      <c r="L12" s="13">
        <v>1</v>
      </c>
      <c r="M12" s="12">
        <v>1</v>
      </c>
      <c r="N12" s="12">
        <v>1</v>
      </c>
      <c r="O12" s="12">
        <v>1</v>
      </c>
      <c r="P12" s="12">
        <v>1</v>
      </c>
      <c r="Q12" s="12">
        <v>1</v>
      </c>
      <c r="R12" s="12"/>
      <c r="S12" s="12">
        <v>1</v>
      </c>
      <c r="T12" s="12">
        <v>1</v>
      </c>
      <c r="U12" s="12">
        <v>1</v>
      </c>
      <c r="V12" s="13">
        <v>1</v>
      </c>
      <c r="W12" s="12">
        <v>1</v>
      </c>
      <c r="X12" s="12">
        <v>1</v>
      </c>
      <c r="Y12" s="13"/>
      <c r="Z12" s="12"/>
      <c r="AA12" s="12">
        <f t="shared" si="0"/>
        <v>19</v>
      </c>
      <c r="AB12" s="22">
        <f t="shared" si="1"/>
        <v>19</v>
      </c>
      <c r="AC12" s="24">
        <f t="shared" si="2"/>
        <v>1</v>
      </c>
      <c r="AD12" s="5"/>
      <c r="AE12" s="37">
        <f t="shared" si="3"/>
        <v>1.5</v>
      </c>
      <c r="AF12" s="37">
        <f t="shared" si="4"/>
        <v>1.5</v>
      </c>
      <c r="AG12" s="37">
        <f t="shared" si="5"/>
        <v>1.5</v>
      </c>
      <c r="AH12" s="37">
        <f t="shared" si="6"/>
        <v>1.5</v>
      </c>
      <c r="AI12" s="37">
        <f t="shared" si="7"/>
        <v>1.5</v>
      </c>
      <c r="AJ12" s="37">
        <f t="shared" si="8"/>
        <v>0</v>
      </c>
      <c r="AK12" s="37">
        <f t="shared" si="9"/>
        <v>1.5</v>
      </c>
      <c r="AL12" s="37">
        <f t="shared" si="10"/>
        <v>1.5</v>
      </c>
      <c r="AM12" s="37">
        <f t="shared" si="11"/>
        <v>1.5</v>
      </c>
      <c r="AN12" s="37">
        <f t="shared" si="12"/>
        <v>1.5</v>
      </c>
      <c r="AO12" s="37">
        <f t="shared" si="13"/>
        <v>1.5</v>
      </c>
      <c r="AP12" s="37">
        <f t="shared" si="14"/>
        <v>1.5</v>
      </c>
      <c r="AQ12" s="37">
        <f t="shared" si="15"/>
        <v>1.5</v>
      </c>
      <c r="AR12" s="37">
        <f t="shared" si="16"/>
        <v>1.5</v>
      </c>
      <c r="AS12" s="37">
        <f t="shared" si="17"/>
        <v>0</v>
      </c>
      <c r="AT12" s="37">
        <f t="shared" si="18"/>
        <v>1.5</v>
      </c>
      <c r="AU12" s="37">
        <f t="shared" si="19"/>
        <v>1.5</v>
      </c>
      <c r="AV12" s="37">
        <f t="shared" si="20"/>
        <v>1.5</v>
      </c>
      <c r="AW12" s="37">
        <f t="shared" si="21"/>
        <v>1.5</v>
      </c>
      <c r="AX12" s="37">
        <f t="shared" si="22"/>
        <v>1.5</v>
      </c>
      <c r="AY12" s="37">
        <f t="shared" si="23"/>
        <v>1.5</v>
      </c>
      <c r="AZ12" s="37">
        <f t="shared" si="24"/>
        <v>0</v>
      </c>
      <c r="BA12" s="37">
        <f t="shared" si="24"/>
        <v>0</v>
      </c>
    </row>
    <row r="13" spans="1:53">
      <c r="A13" s="29">
        <v>12</v>
      </c>
      <c r="B13" s="30" t="s">
        <v>177</v>
      </c>
      <c r="C13" s="31"/>
      <c r="D13" s="12">
        <v>1</v>
      </c>
      <c r="E13" s="12">
        <v>1</v>
      </c>
      <c r="F13" s="12">
        <v>1</v>
      </c>
      <c r="G13" s="12"/>
      <c r="H13" s="12">
        <v>2</v>
      </c>
      <c r="I13" s="12"/>
      <c r="J13" s="13">
        <v>1</v>
      </c>
      <c r="K13" s="12">
        <v>1</v>
      </c>
      <c r="L13" s="13">
        <v>1</v>
      </c>
      <c r="M13" s="12">
        <v>1</v>
      </c>
      <c r="N13" s="12">
        <v>1</v>
      </c>
      <c r="O13" s="12">
        <v>1</v>
      </c>
      <c r="P13" s="12">
        <v>1</v>
      </c>
      <c r="Q13" s="12">
        <v>1</v>
      </c>
      <c r="R13" s="12"/>
      <c r="S13" s="12"/>
      <c r="T13" s="12"/>
      <c r="U13" s="12"/>
      <c r="V13" s="13">
        <v>1</v>
      </c>
      <c r="W13" s="12">
        <v>1</v>
      </c>
      <c r="X13" s="12">
        <v>1</v>
      </c>
      <c r="Y13" s="13">
        <v>1</v>
      </c>
      <c r="Z13" s="12"/>
      <c r="AA13" s="12">
        <f t="shared" si="0"/>
        <v>17</v>
      </c>
      <c r="AB13" s="22">
        <f t="shared" si="1"/>
        <v>16</v>
      </c>
      <c r="AC13" s="24">
        <f t="shared" si="2"/>
        <v>1.0625</v>
      </c>
      <c r="AD13" s="5"/>
      <c r="AE13" s="37">
        <f t="shared" si="3"/>
        <v>2</v>
      </c>
      <c r="AF13" s="37">
        <f t="shared" si="4"/>
        <v>2</v>
      </c>
      <c r="AG13" s="37">
        <f t="shared" si="5"/>
        <v>2</v>
      </c>
      <c r="AH13" s="37">
        <f t="shared" si="6"/>
        <v>0</v>
      </c>
      <c r="AI13" s="37">
        <f t="shared" si="7"/>
        <v>2</v>
      </c>
      <c r="AJ13" s="37">
        <f t="shared" si="8"/>
        <v>0</v>
      </c>
      <c r="AK13" s="37">
        <f t="shared" si="9"/>
        <v>2</v>
      </c>
      <c r="AL13" s="37">
        <f t="shared" si="10"/>
        <v>2</v>
      </c>
      <c r="AM13" s="37">
        <f t="shared" si="11"/>
        <v>2</v>
      </c>
      <c r="AN13" s="37">
        <f t="shared" si="12"/>
        <v>2</v>
      </c>
      <c r="AO13" s="37">
        <f t="shared" si="13"/>
        <v>2</v>
      </c>
      <c r="AP13" s="37">
        <f t="shared" si="14"/>
        <v>2</v>
      </c>
      <c r="AQ13" s="37">
        <f t="shared" si="15"/>
        <v>2</v>
      </c>
      <c r="AR13" s="37">
        <f t="shared" si="16"/>
        <v>2</v>
      </c>
      <c r="AS13" s="37">
        <f t="shared" si="17"/>
        <v>0</v>
      </c>
      <c r="AT13" s="37">
        <f t="shared" si="18"/>
        <v>0</v>
      </c>
      <c r="AU13" s="37">
        <f t="shared" si="19"/>
        <v>0</v>
      </c>
      <c r="AV13" s="37">
        <f t="shared" si="20"/>
        <v>0</v>
      </c>
      <c r="AW13" s="37">
        <f t="shared" si="21"/>
        <v>2</v>
      </c>
      <c r="AX13" s="37">
        <f t="shared" si="22"/>
        <v>2</v>
      </c>
      <c r="AY13" s="37">
        <f t="shared" si="23"/>
        <v>2</v>
      </c>
      <c r="AZ13" s="37">
        <f t="shared" si="24"/>
        <v>2</v>
      </c>
      <c r="BA13" s="37">
        <f t="shared" si="24"/>
        <v>0</v>
      </c>
    </row>
    <row r="14" spans="1:53">
      <c r="A14" s="29">
        <v>13</v>
      </c>
      <c r="B14" s="41" t="s">
        <v>161</v>
      </c>
      <c r="C14" s="31" t="s">
        <v>163</v>
      </c>
      <c r="D14" s="12"/>
      <c r="E14" s="12"/>
      <c r="F14" s="12"/>
      <c r="G14" s="12">
        <v>3</v>
      </c>
      <c r="H14" s="12"/>
      <c r="I14" s="12">
        <v>2</v>
      </c>
      <c r="J14" s="13"/>
      <c r="K14" s="12"/>
      <c r="L14" s="13"/>
      <c r="M14" s="12">
        <v>2</v>
      </c>
      <c r="N14" s="12"/>
      <c r="O14" s="12"/>
      <c r="P14" s="12">
        <v>4</v>
      </c>
      <c r="Q14" s="12">
        <v>1</v>
      </c>
      <c r="R14" s="12"/>
      <c r="S14" s="12"/>
      <c r="T14" s="12"/>
      <c r="U14" s="12"/>
      <c r="V14" s="13"/>
      <c r="W14" s="12"/>
      <c r="X14" s="12"/>
      <c r="Y14" s="13">
        <v>4</v>
      </c>
      <c r="Z14" s="12"/>
      <c r="AA14" s="12">
        <f t="shared" si="0"/>
        <v>16</v>
      </c>
      <c r="AB14" s="22">
        <f t="shared" si="1"/>
        <v>6</v>
      </c>
      <c r="AC14" s="24">
        <f t="shared" si="2"/>
        <v>2.6666666666666665</v>
      </c>
      <c r="AD14" s="5"/>
      <c r="AE14" s="37">
        <f t="shared" si="3"/>
        <v>0</v>
      </c>
      <c r="AF14" s="37">
        <f t="shared" si="4"/>
        <v>0</v>
      </c>
      <c r="AG14" s="37">
        <f t="shared" si="5"/>
        <v>0</v>
      </c>
      <c r="AH14" s="37">
        <f t="shared" si="6"/>
        <v>1.5</v>
      </c>
      <c r="AI14" s="37">
        <f t="shared" si="7"/>
        <v>0</v>
      </c>
      <c r="AJ14" s="37">
        <f t="shared" si="8"/>
        <v>1.5</v>
      </c>
      <c r="AK14" s="37">
        <f t="shared" si="9"/>
        <v>0</v>
      </c>
      <c r="AL14" s="37">
        <f t="shared" si="10"/>
        <v>0</v>
      </c>
      <c r="AM14" s="37">
        <f t="shared" si="11"/>
        <v>0</v>
      </c>
      <c r="AN14" s="37">
        <f t="shared" si="12"/>
        <v>1.5</v>
      </c>
      <c r="AO14" s="37">
        <f t="shared" si="13"/>
        <v>0</v>
      </c>
      <c r="AP14" s="37">
        <f t="shared" si="14"/>
        <v>0</v>
      </c>
      <c r="AQ14" s="37">
        <f t="shared" si="15"/>
        <v>1.5</v>
      </c>
      <c r="AR14" s="37">
        <f t="shared" si="16"/>
        <v>1.5</v>
      </c>
      <c r="AS14" s="37">
        <f t="shared" si="17"/>
        <v>0</v>
      </c>
      <c r="AT14" s="37">
        <f t="shared" si="18"/>
        <v>0</v>
      </c>
      <c r="AU14" s="37">
        <f t="shared" si="19"/>
        <v>0</v>
      </c>
      <c r="AV14" s="37">
        <f t="shared" si="20"/>
        <v>0</v>
      </c>
      <c r="AW14" s="37">
        <f t="shared" si="21"/>
        <v>0</v>
      </c>
      <c r="AX14" s="37">
        <f t="shared" si="22"/>
        <v>0</v>
      </c>
      <c r="AY14" s="37">
        <f t="shared" si="23"/>
        <v>0</v>
      </c>
      <c r="AZ14" s="37">
        <f t="shared" si="24"/>
        <v>1.5</v>
      </c>
      <c r="BA14" s="37">
        <f t="shared" si="24"/>
        <v>0</v>
      </c>
    </row>
    <row r="15" spans="1:53">
      <c r="A15" s="29">
        <v>14</v>
      </c>
      <c r="B15" s="66" t="s">
        <v>57</v>
      </c>
      <c r="C15" s="31" t="s">
        <v>163</v>
      </c>
      <c r="D15" s="12"/>
      <c r="E15" s="12">
        <v>1</v>
      </c>
      <c r="F15" s="12">
        <v>2</v>
      </c>
      <c r="G15" s="12"/>
      <c r="H15" s="12">
        <v>1</v>
      </c>
      <c r="I15" s="12"/>
      <c r="J15" s="13">
        <v>1</v>
      </c>
      <c r="K15" s="12">
        <v>2</v>
      </c>
      <c r="L15" s="13"/>
      <c r="M15" s="12">
        <v>1</v>
      </c>
      <c r="N15" s="12"/>
      <c r="O15" s="12">
        <v>1</v>
      </c>
      <c r="P15" s="12"/>
      <c r="Q15" s="12">
        <v>1</v>
      </c>
      <c r="R15" s="12"/>
      <c r="S15" s="12">
        <v>1</v>
      </c>
      <c r="T15" s="12"/>
      <c r="U15" s="12"/>
      <c r="V15" s="13"/>
      <c r="W15" s="12">
        <v>2</v>
      </c>
      <c r="X15" s="12">
        <v>1</v>
      </c>
      <c r="Y15" s="13"/>
      <c r="Z15" s="12"/>
      <c r="AA15" s="12">
        <f t="shared" si="0"/>
        <v>14</v>
      </c>
      <c r="AB15" s="22">
        <f t="shared" si="1"/>
        <v>11</v>
      </c>
      <c r="AC15" s="24">
        <f t="shared" si="2"/>
        <v>1.2727272727272727</v>
      </c>
      <c r="AD15" s="5"/>
      <c r="AE15" s="37">
        <f t="shared" si="3"/>
        <v>0</v>
      </c>
      <c r="AF15" s="37">
        <f t="shared" si="4"/>
        <v>1.5</v>
      </c>
      <c r="AG15" s="37">
        <f t="shared" si="5"/>
        <v>1.5</v>
      </c>
      <c r="AH15" s="37">
        <f t="shared" si="6"/>
        <v>0</v>
      </c>
      <c r="AI15" s="37">
        <f t="shared" si="7"/>
        <v>1.5</v>
      </c>
      <c r="AJ15" s="37">
        <f t="shared" si="8"/>
        <v>0</v>
      </c>
      <c r="AK15" s="37">
        <f t="shared" si="9"/>
        <v>1.5</v>
      </c>
      <c r="AL15" s="37">
        <f t="shared" si="10"/>
        <v>1.5</v>
      </c>
      <c r="AM15" s="37">
        <f t="shared" si="11"/>
        <v>0</v>
      </c>
      <c r="AN15" s="37">
        <f t="shared" si="12"/>
        <v>1.5</v>
      </c>
      <c r="AO15" s="37">
        <f t="shared" si="13"/>
        <v>0</v>
      </c>
      <c r="AP15" s="37">
        <f t="shared" si="14"/>
        <v>1.5</v>
      </c>
      <c r="AQ15" s="37">
        <f t="shared" si="15"/>
        <v>0</v>
      </c>
      <c r="AR15" s="37">
        <f t="shared" si="16"/>
        <v>1.5</v>
      </c>
      <c r="AS15" s="37">
        <f t="shared" si="17"/>
        <v>0</v>
      </c>
      <c r="AT15" s="37">
        <f t="shared" si="18"/>
        <v>1.5</v>
      </c>
      <c r="AU15" s="37">
        <f t="shared" si="19"/>
        <v>0</v>
      </c>
      <c r="AV15" s="37">
        <f t="shared" si="20"/>
        <v>0</v>
      </c>
      <c r="AW15" s="37">
        <f t="shared" si="21"/>
        <v>0</v>
      </c>
      <c r="AX15" s="37">
        <f t="shared" si="22"/>
        <v>1.5</v>
      </c>
      <c r="AY15" s="37">
        <f t="shared" si="23"/>
        <v>1.5</v>
      </c>
      <c r="AZ15" s="37">
        <f t="shared" si="24"/>
        <v>0</v>
      </c>
      <c r="BA15" s="37">
        <f t="shared" si="24"/>
        <v>0</v>
      </c>
    </row>
    <row r="16" spans="1:53">
      <c r="A16" s="29">
        <v>15</v>
      </c>
      <c r="B16" s="30" t="s">
        <v>16</v>
      </c>
      <c r="C16" s="31" t="s">
        <v>163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3">
        <v>1</v>
      </c>
      <c r="K16" s="12">
        <v>1</v>
      </c>
      <c r="L16" s="13">
        <v>1</v>
      </c>
      <c r="M16" s="12">
        <v>1</v>
      </c>
      <c r="N16" s="12">
        <v>1</v>
      </c>
      <c r="O16" s="12"/>
      <c r="P16" s="12">
        <v>1</v>
      </c>
      <c r="Q16" s="12">
        <v>1</v>
      </c>
      <c r="R16" s="12"/>
      <c r="S16" s="12"/>
      <c r="T16" s="12"/>
      <c r="U16" s="12"/>
      <c r="V16" s="13"/>
      <c r="W16" s="12">
        <v>1</v>
      </c>
      <c r="X16" s="12"/>
      <c r="Y16" s="13"/>
      <c r="Z16" s="12"/>
      <c r="AA16" s="12">
        <f t="shared" si="0"/>
        <v>14</v>
      </c>
      <c r="AB16" s="22">
        <f t="shared" si="1"/>
        <v>14</v>
      </c>
      <c r="AC16" s="24">
        <f t="shared" si="2"/>
        <v>1</v>
      </c>
      <c r="AD16" s="5"/>
      <c r="AE16" s="37">
        <f t="shared" si="3"/>
        <v>1.5</v>
      </c>
      <c r="AF16" s="37">
        <f t="shared" si="4"/>
        <v>1.5</v>
      </c>
      <c r="AG16" s="37">
        <f t="shared" si="5"/>
        <v>1.5</v>
      </c>
      <c r="AH16" s="37">
        <f t="shared" si="6"/>
        <v>1.5</v>
      </c>
      <c r="AI16" s="37">
        <f t="shared" si="7"/>
        <v>1.5</v>
      </c>
      <c r="AJ16" s="37">
        <f t="shared" si="8"/>
        <v>1.5</v>
      </c>
      <c r="AK16" s="37">
        <f t="shared" si="9"/>
        <v>1.5</v>
      </c>
      <c r="AL16" s="37">
        <f t="shared" si="10"/>
        <v>1.5</v>
      </c>
      <c r="AM16" s="37">
        <f t="shared" si="11"/>
        <v>1.5</v>
      </c>
      <c r="AN16" s="37">
        <f t="shared" si="12"/>
        <v>1.5</v>
      </c>
      <c r="AO16" s="37">
        <f t="shared" si="13"/>
        <v>1.5</v>
      </c>
      <c r="AP16" s="37">
        <f t="shared" si="14"/>
        <v>0</v>
      </c>
      <c r="AQ16" s="37">
        <f t="shared" si="15"/>
        <v>1.5</v>
      </c>
      <c r="AR16" s="37">
        <f t="shared" si="16"/>
        <v>1.5</v>
      </c>
      <c r="AS16" s="37">
        <f t="shared" si="17"/>
        <v>0</v>
      </c>
      <c r="AT16" s="37">
        <f t="shared" si="18"/>
        <v>0</v>
      </c>
      <c r="AU16" s="37">
        <f t="shared" si="19"/>
        <v>0</v>
      </c>
      <c r="AV16" s="37">
        <f t="shared" si="20"/>
        <v>0</v>
      </c>
      <c r="AW16" s="37">
        <f t="shared" si="21"/>
        <v>0</v>
      </c>
      <c r="AX16" s="37">
        <f t="shared" si="22"/>
        <v>1.5</v>
      </c>
      <c r="AY16" s="37">
        <f t="shared" si="23"/>
        <v>0</v>
      </c>
      <c r="AZ16" s="37">
        <f t="shared" si="24"/>
        <v>0</v>
      </c>
      <c r="BA16" s="37">
        <f t="shared" si="24"/>
        <v>0</v>
      </c>
    </row>
    <row r="17" spans="1:53">
      <c r="A17" s="29">
        <v>16</v>
      </c>
      <c r="B17" s="30" t="s">
        <v>4</v>
      </c>
      <c r="C17" s="31" t="s">
        <v>163</v>
      </c>
      <c r="D17" s="12"/>
      <c r="E17" s="12">
        <v>1</v>
      </c>
      <c r="F17" s="12">
        <v>1</v>
      </c>
      <c r="G17" s="12"/>
      <c r="H17" s="12">
        <v>1</v>
      </c>
      <c r="I17" s="12">
        <v>1</v>
      </c>
      <c r="J17" s="13">
        <v>1</v>
      </c>
      <c r="K17" s="12"/>
      <c r="L17" s="13">
        <v>1</v>
      </c>
      <c r="M17" s="12">
        <v>1</v>
      </c>
      <c r="N17" s="12">
        <v>1</v>
      </c>
      <c r="O17" s="12">
        <v>1</v>
      </c>
      <c r="P17" s="12"/>
      <c r="Q17" s="12"/>
      <c r="R17" s="12"/>
      <c r="S17" s="12">
        <v>1</v>
      </c>
      <c r="T17" s="12"/>
      <c r="U17" s="12">
        <v>1</v>
      </c>
      <c r="V17" s="13">
        <v>1</v>
      </c>
      <c r="W17" s="12">
        <v>1</v>
      </c>
      <c r="X17" s="12">
        <v>1</v>
      </c>
      <c r="Y17" s="13"/>
      <c r="Z17" s="12"/>
      <c r="AA17" s="12">
        <f t="shared" si="0"/>
        <v>14</v>
      </c>
      <c r="AB17" s="22">
        <f t="shared" si="1"/>
        <v>14</v>
      </c>
      <c r="AC17" s="24">
        <f t="shared" si="2"/>
        <v>1</v>
      </c>
      <c r="AD17" s="5"/>
      <c r="AE17" s="37">
        <f t="shared" si="3"/>
        <v>0</v>
      </c>
      <c r="AF17" s="37">
        <f t="shared" si="4"/>
        <v>1.5</v>
      </c>
      <c r="AG17" s="37">
        <f t="shared" si="5"/>
        <v>1.5</v>
      </c>
      <c r="AH17" s="37">
        <f t="shared" si="6"/>
        <v>0</v>
      </c>
      <c r="AI17" s="37">
        <f t="shared" si="7"/>
        <v>1.5</v>
      </c>
      <c r="AJ17" s="37">
        <f t="shared" si="8"/>
        <v>1.5</v>
      </c>
      <c r="AK17" s="37">
        <f t="shared" si="9"/>
        <v>1.5</v>
      </c>
      <c r="AL17" s="37">
        <f t="shared" si="10"/>
        <v>0</v>
      </c>
      <c r="AM17" s="37">
        <f t="shared" si="11"/>
        <v>1.5</v>
      </c>
      <c r="AN17" s="37">
        <f t="shared" si="12"/>
        <v>1.5</v>
      </c>
      <c r="AO17" s="37">
        <f t="shared" si="13"/>
        <v>1.5</v>
      </c>
      <c r="AP17" s="37">
        <f t="shared" si="14"/>
        <v>1.5</v>
      </c>
      <c r="AQ17" s="37">
        <f t="shared" si="15"/>
        <v>0</v>
      </c>
      <c r="AR17" s="37">
        <f t="shared" si="16"/>
        <v>0</v>
      </c>
      <c r="AS17" s="37">
        <f t="shared" si="17"/>
        <v>0</v>
      </c>
      <c r="AT17" s="37">
        <f t="shared" si="18"/>
        <v>1.5</v>
      </c>
      <c r="AU17" s="37">
        <f t="shared" si="19"/>
        <v>0</v>
      </c>
      <c r="AV17" s="37">
        <f t="shared" si="20"/>
        <v>1.5</v>
      </c>
      <c r="AW17" s="37">
        <f t="shared" si="21"/>
        <v>1.5</v>
      </c>
      <c r="AX17" s="37">
        <f t="shared" si="22"/>
        <v>1.5</v>
      </c>
      <c r="AY17" s="37">
        <f t="shared" si="23"/>
        <v>1.5</v>
      </c>
      <c r="AZ17" s="37">
        <f t="shared" si="24"/>
        <v>0</v>
      </c>
      <c r="BA17" s="37">
        <f t="shared" si="24"/>
        <v>0</v>
      </c>
    </row>
    <row r="18" spans="1:53">
      <c r="A18" s="29">
        <v>17</v>
      </c>
      <c r="B18" s="30" t="s">
        <v>85</v>
      </c>
      <c r="C18" s="3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>
        <v>3</v>
      </c>
      <c r="W18" s="12">
        <v>4</v>
      </c>
      <c r="X18" s="12"/>
      <c r="Y18" s="12">
        <v>6</v>
      </c>
      <c r="Z18" s="12"/>
      <c r="AA18" s="12">
        <f t="shared" si="0"/>
        <v>13</v>
      </c>
      <c r="AB18" s="22">
        <f t="shared" si="1"/>
        <v>3</v>
      </c>
      <c r="AC18" s="24">
        <f t="shared" si="2"/>
        <v>4.333333333333333</v>
      </c>
      <c r="AD18" s="5"/>
      <c r="AE18" s="37">
        <f t="shared" si="3"/>
        <v>0</v>
      </c>
      <c r="AF18" s="37">
        <f t="shared" si="4"/>
        <v>0</v>
      </c>
      <c r="AG18" s="37">
        <f t="shared" si="5"/>
        <v>0</v>
      </c>
      <c r="AH18" s="37">
        <f t="shared" si="6"/>
        <v>0</v>
      </c>
      <c r="AI18" s="37">
        <f t="shared" si="7"/>
        <v>0</v>
      </c>
      <c r="AJ18" s="37">
        <f t="shared" si="8"/>
        <v>0</v>
      </c>
      <c r="AK18" s="37">
        <f t="shared" si="9"/>
        <v>0</v>
      </c>
      <c r="AL18" s="37">
        <f t="shared" si="10"/>
        <v>0</v>
      </c>
      <c r="AM18" s="37">
        <f t="shared" si="11"/>
        <v>0</v>
      </c>
      <c r="AN18" s="37">
        <f t="shared" si="12"/>
        <v>0</v>
      </c>
      <c r="AO18" s="37">
        <f t="shared" si="13"/>
        <v>0</v>
      </c>
      <c r="AP18" s="37">
        <f t="shared" si="14"/>
        <v>0</v>
      </c>
      <c r="AQ18" s="37">
        <f t="shared" si="15"/>
        <v>0</v>
      </c>
      <c r="AR18" s="37">
        <f t="shared" si="16"/>
        <v>0</v>
      </c>
      <c r="AS18" s="37">
        <f t="shared" si="17"/>
        <v>0</v>
      </c>
      <c r="AT18" s="37">
        <f t="shared" si="18"/>
        <v>0</v>
      </c>
      <c r="AU18" s="37">
        <f t="shared" si="19"/>
        <v>0</v>
      </c>
      <c r="AV18" s="37">
        <f t="shared" si="20"/>
        <v>0</v>
      </c>
      <c r="AW18" s="37">
        <f t="shared" si="21"/>
        <v>2</v>
      </c>
      <c r="AX18" s="37">
        <f t="shared" si="22"/>
        <v>2</v>
      </c>
      <c r="AY18" s="37">
        <f t="shared" si="23"/>
        <v>0</v>
      </c>
      <c r="AZ18" s="37">
        <f t="shared" si="24"/>
        <v>2</v>
      </c>
      <c r="BA18" s="37">
        <f t="shared" si="24"/>
        <v>0</v>
      </c>
    </row>
    <row r="19" spans="1:53">
      <c r="A19" s="29">
        <v>18</v>
      </c>
      <c r="B19" s="7" t="s">
        <v>18</v>
      </c>
      <c r="C19" s="22"/>
      <c r="D19" s="12">
        <v>1</v>
      </c>
      <c r="E19" s="12">
        <v>1</v>
      </c>
      <c r="F19" s="12">
        <v>1</v>
      </c>
      <c r="G19" s="12"/>
      <c r="H19" s="12"/>
      <c r="I19" s="12"/>
      <c r="J19" s="13">
        <v>1</v>
      </c>
      <c r="K19" s="12"/>
      <c r="L19" s="13">
        <v>2</v>
      </c>
      <c r="M19" s="12">
        <v>1</v>
      </c>
      <c r="N19" s="12">
        <v>1</v>
      </c>
      <c r="O19" s="12">
        <v>1</v>
      </c>
      <c r="P19" s="12"/>
      <c r="Q19" s="12">
        <v>1</v>
      </c>
      <c r="R19" s="12"/>
      <c r="S19" s="12"/>
      <c r="T19" s="12"/>
      <c r="U19" s="12"/>
      <c r="V19" s="13"/>
      <c r="W19" s="12">
        <v>1</v>
      </c>
      <c r="X19" s="12">
        <v>1</v>
      </c>
      <c r="Y19" s="13">
        <v>1</v>
      </c>
      <c r="Z19" s="12"/>
      <c r="AA19" s="12">
        <f t="shared" si="0"/>
        <v>13</v>
      </c>
      <c r="AB19" s="22">
        <f t="shared" si="1"/>
        <v>12</v>
      </c>
      <c r="AC19" s="24">
        <f t="shared" si="2"/>
        <v>1.0833333333333333</v>
      </c>
      <c r="AD19" s="5"/>
      <c r="AE19" s="37">
        <f t="shared" si="3"/>
        <v>2</v>
      </c>
      <c r="AF19" s="37">
        <f t="shared" si="4"/>
        <v>2</v>
      </c>
      <c r="AG19" s="37">
        <f t="shared" si="5"/>
        <v>2</v>
      </c>
      <c r="AH19" s="37">
        <f t="shared" si="6"/>
        <v>0</v>
      </c>
      <c r="AI19" s="37">
        <f t="shared" si="7"/>
        <v>0</v>
      </c>
      <c r="AJ19" s="37">
        <f t="shared" si="8"/>
        <v>0</v>
      </c>
      <c r="AK19" s="37">
        <f t="shared" si="9"/>
        <v>2</v>
      </c>
      <c r="AL19" s="37">
        <f t="shared" si="10"/>
        <v>0</v>
      </c>
      <c r="AM19" s="37">
        <f t="shared" si="11"/>
        <v>2</v>
      </c>
      <c r="AN19" s="37">
        <f t="shared" si="12"/>
        <v>2</v>
      </c>
      <c r="AO19" s="37">
        <f t="shared" si="13"/>
        <v>2</v>
      </c>
      <c r="AP19" s="37">
        <f t="shared" si="14"/>
        <v>2</v>
      </c>
      <c r="AQ19" s="37">
        <f t="shared" si="15"/>
        <v>0</v>
      </c>
      <c r="AR19" s="37">
        <f t="shared" si="16"/>
        <v>2</v>
      </c>
      <c r="AS19" s="37">
        <f t="shared" si="17"/>
        <v>0</v>
      </c>
      <c r="AT19" s="37">
        <f t="shared" si="18"/>
        <v>0</v>
      </c>
      <c r="AU19" s="37">
        <f t="shared" si="19"/>
        <v>0</v>
      </c>
      <c r="AV19" s="37">
        <f t="shared" si="20"/>
        <v>0</v>
      </c>
      <c r="AW19" s="37">
        <f t="shared" si="21"/>
        <v>0</v>
      </c>
      <c r="AX19" s="37">
        <f t="shared" si="22"/>
        <v>2</v>
      </c>
      <c r="AY19" s="37">
        <f t="shared" si="23"/>
        <v>2</v>
      </c>
      <c r="AZ19" s="37">
        <f t="shared" si="24"/>
        <v>2</v>
      </c>
      <c r="BA19" s="37">
        <f t="shared" si="24"/>
        <v>0</v>
      </c>
    </row>
    <row r="20" spans="1:53">
      <c r="A20" s="29">
        <v>19</v>
      </c>
      <c r="B20" s="30" t="s">
        <v>11</v>
      </c>
      <c r="C20" s="31" t="s">
        <v>163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3"/>
      <c r="K20" s="12">
        <v>1</v>
      </c>
      <c r="L20" s="13">
        <v>1</v>
      </c>
      <c r="M20" s="12">
        <v>1</v>
      </c>
      <c r="N20" s="12">
        <v>1</v>
      </c>
      <c r="O20" s="12"/>
      <c r="P20" s="12"/>
      <c r="Q20" s="12">
        <v>1</v>
      </c>
      <c r="R20" s="12"/>
      <c r="S20" s="12">
        <v>1</v>
      </c>
      <c r="T20" s="12"/>
      <c r="U20" s="12">
        <v>1</v>
      </c>
      <c r="V20" s="13"/>
      <c r="W20" s="12"/>
      <c r="X20" s="12"/>
      <c r="Y20" s="13"/>
      <c r="Z20" s="12"/>
      <c r="AA20" s="12">
        <f t="shared" si="0"/>
        <v>13</v>
      </c>
      <c r="AB20" s="22">
        <f t="shared" si="1"/>
        <v>13</v>
      </c>
      <c r="AC20" s="24">
        <f t="shared" si="2"/>
        <v>1</v>
      </c>
      <c r="AD20" s="5"/>
      <c r="AE20" s="37">
        <f t="shared" si="3"/>
        <v>1.5</v>
      </c>
      <c r="AF20" s="37">
        <f t="shared" si="4"/>
        <v>1.5</v>
      </c>
      <c r="AG20" s="37">
        <f t="shared" si="5"/>
        <v>1.5</v>
      </c>
      <c r="AH20" s="37">
        <f t="shared" si="6"/>
        <v>1.5</v>
      </c>
      <c r="AI20" s="37">
        <f t="shared" si="7"/>
        <v>1.5</v>
      </c>
      <c r="AJ20" s="37">
        <f t="shared" si="8"/>
        <v>1.5</v>
      </c>
      <c r="AK20" s="37">
        <f t="shared" si="9"/>
        <v>0</v>
      </c>
      <c r="AL20" s="37">
        <f t="shared" si="10"/>
        <v>1.5</v>
      </c>
      <c r="AM20" s="37">
        <f t="shared" si="11"/>
        <v>1.5</v>
      </c>
      <c r="AN20" s="37">
        <f t="shared" si="12"/>
        <v>1.5</v>
      </c>
      <c r="AO20" s="37">
        <f t="shared" si="13"/>
        <v>1.5</v>
      </c>
      <c r="AP20" s="37">
        <f t="shared" si="14"/>
        <v>0</v>
      </c>
      <c r="AQ20" s="37">
        <f t="shared" si="15"/>
        <v>0</v>
      </c>
      <c r="AR20" s="37">
        <f t="shared" si="16"/>
        <v>1.5</v>
      </c>
      <c r="AS20" s="37">
        <f t="shared" si="17"/>
        <v>0</v>
      </c>
      <c r="AT20" s="37">
        <f t="shared" si="18"/>
        <v>1.5</v>
      </c>
      <c r="AU20" s="37">
        <f t="shared" si="19"/>
        <v>0</v>
      </c>
      <c r="AV20" s="37">
        <f t="shared" si="20"/>
        <v>1.5</v>
      </c>
      <c r="AW20" s="37">
        <f t="shared" si="21"/>
        <v>0</v>
      </c>
      <c r="AX20" s="37">
        <f t="shared" si="22"/>
        <v>0</v>
      </c>
      <c r="AY20" s="37">
        <f t="shared" si="23"/>
        <v>0</v>
      </c>
      <c r="AZ20" s="37">
        <f t="shared" si="24"/>
        <v>0</v>
      </c>
      <c r="BA20" s="37">
        <f t="shared" si="24"/>
        <v>0</v>
      </c>
    </row>
    <row r="21" spans="1:53">
      <c r="A21" s="29">
        <v>20</v>
      </c>
      <c r="B21" s="41" t="s">
        <v>64</v>
      </c>
      <c r="C21" s="31"/>
      <c r="D21" s="12"/>
      <c r="E21" s="12"/>
      <c r="F21" s="12"/>
      <c r="G21" s="12">
        <v>1</v>
      </c>
      <c r="H21" s="12">
        <v>1</v>
      </c>
      <c r="I21" s="12">
        <v>1</v>
      </c>
      <c r="J21" s="13">
        <v>1</v>
      </c>
      <c r="K21" s="12">
        <v>1</v>
      </c>
      <c r="L21" s="13">
        <v>1</v>
      </c>
      <c r="M21" s="12">
        <v>1</v>
      </c>
      <c r="N21" s="12">
        <v>1</v>
      </c>
      <c r="O21" s="12">
        <v>1</v>
      </c>
      <c r="P21" s="12"/>
      <c r="Q21" s="12">
        <v>1</v>
      </c>
      <c r="R21" s="12"/>
      <c r="S21" s="12">
        <v>1</v>
      </c>
      <c r="T21" s="12"/>
      <c r="U21" s="12"/>
      <c r="V21" s="13"/>
      <c r="W21" s="12">
        <v>1</v>
      </c>
      <c r="X21" s="12">
        <v>1</v>
      </c>
      <c r="Y21" s="13"/>
      <c r="Z21" s="12"/>
      <c r="AA21" s="12">
        <f t="shared" si="0"/>
        <v>13</v>
      </c>
      <c r="AB21" s="22">
        <f t="shared" si="1"/>
        <v>13</v>
      </c>
      <c r="AC21" s="24">
        <f t="shared" si="2"/>
        <v>1</v>
      </c>
      <c r="AD21" s="5"/>
      <c r="AE21" s="37">
        <f t="shared" si="3"/>
        <v>0</v>
      </c>
      <c r="AF21" s="37">
        <f t="shared" si="4"/>
        <v>0</v>
      </c>
      <c r="AG21" s="37">
        <f t="shared" si="5"/>
        <v>0</v>
      </c>
      <c r="AH21" s="37">
        <f t="shared" si="6"/>
        <v>2</v>
      </c>
      <c r="AI21" s="37">
        <f t="shared" si="7"/>
        <v>2</v>
      </c>
      <c r="AJ21" s="37">
        <f t="shared" si="8"/>
        <v>2</v>
      </c>
      <c r="AK21" s="37">
        <f t="shared" si="9"/>
        <v>2</v>
      </c>
      <c r="AL21" s="37">
        <f t="shared" si="10"/>
        <v>2</v>
      </c>
      <c r="AM21" s="37">
        <f t="shared" si="11"/>
        <v>2</v>
      </c>
      <c r="AN21" s="37">
        <f t="shared" si="12"/>
        <v>2</v>
      </c>
      <c r="AO21" s="37">
        <f t="shared" si="13"/>
        <v>2</v>
      </c>
      <c r="AP21" s="37">
        <f t="shared" si="14"/>
        <v>2</v>
      </c>
      <c r="AQ21" s="37">
        <f t="shared" si="15"/>
        <v>0</v>
      </c>
      <c r="AR21" s="37">
        <f t="shared" si="16"/>
        <v>2</v>
      </c>
      <c r="AS21" s="37">
        <f t="shared" si="17"/>
        <v>0</v>
      </c>
      <c r="AT21" s="37">
        <f t="shared" si="18"/>
        <v>2</v>
      </c>
      <c r="AU21" s="37">
        <f t="shared" si="19"/>
        <v>0</v>
      </c>
      <c r="AV21" s="37">
        <f t="shared" si="20"/>
        <v>0</v>
      </c>
      <c r="AW21" s="37">
        <f t="shared" si="21"/>
        <v>0</v>
      </c>
      <c r="AX21" s="37">
        <f t="shared" si="22"/>
        <v>2</v>
      </c>
      <c r="AY21" s="37">
        <f t="shared" si="23"/>
        <v>2</v>
      </c>
      <c r="AZ21" s="37">
        <f t="shared" si="24"/>
        <v>0</v>
      </c>
      <c r="BA21" s="37">
        <f t="shared" si="24"/>
        <v>0</v>
      </c>
    </row>
    <row r="22" spans="1:53">
      <c r="A22" s="29">
        <v>21</v>
      </c>
      <c r="B22" s="41" t="s">
        <v>48</v>
      </c>
      <c r="C22" s="31" t="s">
        <v>163</v>
      </c>
      <c r="D22" s="12"/>
      <c r="E22" s="12"/>
      <c r="F22" s="12"/>
      <c r="G22" s="12"/>
      <c r="H22" s="12"/>
      <c r="I22" s="12">
        <v>1</v>
      </c>
      <c r="J22" s="13"/>
      <c r="K22" s="12"/>
      <c r="L22" s="13"/>
      <c r="M22" s="12">
        <v>1</v>
      </c>
      <c r="N22" s="12">
        <v>1</v>
      </c>
      <c r="O22" s="12">
        <v>1</v>
      </c>
      <c r="P22" s="12"/>
      <c r="Q22" s="12">
        <v>6</v>
      </c>
      <c r="R22" s="12"/>
      <c r="S22" s="12"/>
      <c r="T22" s="12"/>
      <c r="U22" s="12"/>
      <c r="V22" s="13"/>
      <c r="W22" s="12"/>
      <c r="X22" s="12">
        <v>1</v>
      </c>
      <c r="Y22" s="13"/>
      <c r="Z22" s="12"/>
      <c r="AA22" s="12">
        <f t="shared" si="0"/>
        <v>11</v>
      </c>
      <c r="AB22" s="22">
        <f t="shared" si="1"/>
        <v>6</v>
      </c>
      <c r="AC22" s="24">
        <f t="shared" si="2"/>
        <v>1.8333333333333333</v>
      </c>
      <c r="AD22" s="5"/>
      <c r="AE22" s="37">
        <f t="shared" si="3"/>
        <v>0</v>
      </c>
      <c r="AF22" s="37">
        <f t="shared" si="4"/>
        <v>0</v>
      </c>
      <c r="AG22" s="37">
        <f t="shared" si="5"/>
        <v>0</v>
      </c>
      <c r="AH22" s="37">
        <f t="shared" si="6"/>
        <v>0</v>
      </c>
      <c r="AI22" s="37">
        <f t="shared" si="7"/>
        <v>0</v>
      </c>
      <c r="AJ22" s="37">
        <f t="shared" si="8"/>
        <v>1.5</v>
      </c>
      <c r="AK22" s="37">
        <f t="shared" si="9"/>
        <v>0</v>
      </c>
      <c r="AL22" s="37">
        <f t="shared" si="10"/>
        <v>0</v>
      </c>
      <c r="AM22" s="37">
        <f t="shared" si="11"/>
        <v>0</v>
      </c>
      <c r="AN22" s="37">
        <f t="shared" si="12"/>
        <v>1.5</v>
      </c>
      <c r="AO22" s="37">
        <f t="shared" si="13"/>
        <v>1.5</v>
      </c>
      <c r="AP22" s="37">
        <f t="shared" si="14"/>
        <v>1.5</v>
      </c>
      <c r="AQ22" s="37">
        <f t="shared" si="15"/>
        <v>0</v>
      </c>
      <c r="AR22" s="37">
        <f t="shared" si="16"/>
        <v>1.5</v>
      </c>
      <c r="AS22" s="37">
        <f t="shared" si="17"/>
        <v>0</v>
      </c>
      <c r="AT22" s="37">
        <f t="shared" si="18"/>
        <v>0</v>
      </c>
      <c r="AU22" s="37">
        <f t="shared" si="19"/>
        <v>0</v>
      </c>
      <c r="AV22" s="37">
        <f t="shared" si="20"/>
        <v>0</v>
      </c>
      <c r="AW22" s="37">
        <f t="shared" si="21"/>
        <v>0</v>
      </c>
      <c r="AX22" s="37">
        <f t="shared" si="22"/>
        <v>0</v>
      </c>
      <c r="AY22" s="37">
        <f t="shared" si="23"/>
        <v>1.5</v>
      </c>
      <c r="AZ22" s="37">
        <f t="shared" si="24"/>
        <v>0</v>
      </c>
      <c r="BA22" s="37">
        <f t="shared" si="24"/>
        <v>0</v>
      </c>
    </row>
    <row r="23" spans="1:53">
      <c r="A23" s="29">
        <v>22</v>
      </c>
      <c r="B23" s="41" t="s">
        <v>25</v>
      </c>
      <c r="C23" s="31" t="s">
        <v>163</v>
      </c>
      <c r="D23" s="12"/>
      <c r="E23" s="12"/>
      <c r="F23" s="12"/>
      <c r="G23" s="12"/>
      <c r="H23" s="12"/>
      <c r="I23" s="12">
        <v>1</v>
      </c>
      <c r="J23" s="13"/>
      <c r="K23" s="12"/>
      <c r="L23" s="13"/>
      <c r="M23" s="12">
        <v>1</v>
      </c>
      <c r="N23" s="12"/>
      <c r="O23" s="12">
        <v>5</v>
      </c>
      <c r="P23" s="12">
        <v>1</v>
      </c>
      <c r="Q23" s="12"/>
      <c r="R23" s="12"/>
      <c r="S23" s="12"/>
      <c r="T23" s="12"/>
      <c r="U23" s="12"/>
      <c r="V23" s="13"/>
      <c r="W23" s="12">
        <v>1</v>
      </c>
      <c r="X23" s="12">
        <v>1</v>
      </c>
      <c r="Y23" s="13">
        <v>1</v>
      </c>
      <c r="Z23" s="12"/>
      <c r="AA23" s="12">
        <f t="shared" si="0"/>
        <v>11</v>
      </c>
      <c r="AB23" s="22">
        <f t="shared" si="1"/>
        <v>7</v>
      </c>
      <c r="AC23" s="24">
        <f t="shared" si="2"/>
        <v>1.5714285714285714</v>
      </c>
      <c r="AD23" s="5"/>
      <c r="AE23" s="37">
        <f t="shared" si="3"/>
        <v>0</v>
      </c>
      <c r="AF23" s="37">
        <f t="shared" si="4"/>
        <v>0</v>
      </c>
      <c r="AG23" s="37">
        <f t="shared" si="5"/>
        <v>0</v>
      </c>
      <c r="AH23" s="37">
        <f t="shared" si="6"/>
        <v>0</v>
      </c>
      <c r="AI23" s="37">
        <f t="shared" si="7"/>
        <v>0</v>
      </c>
      <c r="AJ23" s="37">
        <f t="shared" si="8"/>
        <v>1.5</v>
      </c>
      <c r="AK23" s="37">
        <f t="shared" si="9"/>
        <v>0</v>
      </c>
      <c r="AL23" s="37">
        <f t="shared" si="10"/>
        <v>0</v>
      </c>
      <c r="AM23" s="37">
        <f t="shared" si="11"/>
        <v>0</v>
      </c>
      <c r="AN23" s="37">
        <f t="shared" si="12"/>
        <v>1.5</v>
      </c>
      <c r="AO23" s="37">
        <f t="shared" si="13"/>
        <v>0</v>
      </c>
      <c r="AP23" s="37">
        <f t="shared" si="14"/>
        <v>1.5</v>
      </c>
      <c r="AQ23" s="37">
        <f t="shared" si="15"/>
        <v>1.5</v>
      </c>
      <c r="AR23" s="37">
        <f t="shared" si="16"/>
        <v>0</v>
      </c>
      <c r="AS23" s="37">
        <f t="shared" si="17"/>
        <v>0</v>
      </c>
      <c r="AT23" s="37">
        <f t="shared" si="18"/>
        <v>0</v>
      </c>
      <c r="AU23" s="37">
        <f t="shared" si="19"/>
        <v>0</v>
      </c>
      <c r="AV23" s="37">
        <f t="shared" si="20"/>
        <v>0</v>
      </c>
      <c r="AW23" s="37">
        <f t="shared" si="21"/>
        <v>0</v>
      </c>
      <c r="AX23" s="37">
        <f t="shared" si="22"/>
        <v>1.5</v>
      </c>
      <c r="AY23" s="37">
        <f t="shared" si="23"/>
        <v>1.5</v>
      </c>
      <c r="AZ23" s="37">
        <f t="shared" si="24"/>
        <v>1.5</v>
      </c>
      <c r="BA23" s="37">
        <f t="shared" si="24"/>
        <v>0</v>
      </c>
    </row>
    <row r="24" spans="1:53">
      <c r="A24" s="29">
        <v>23</v>
      </c>
      <c r="B24" s="39" t="s">
        <v>45</v>
      </c>
      <c r="C24" s="40"/>
      <c r="D24" s="12">
        <v>1</v>
      </c>
      <c r="E24" s="12"/>
      <c r="F24" s="12">
        <v>1</v>
      </c>
      <c r="G24" s="12">
        <v>1</v>
      </c>
      <c r="H24" s="12"/>
      <c r="I24" s="12">
        <v>1</v>
      </c>
      <c r="J24" s="13"/>
      <c r="K24" s="12"/>
      <c r="L24" s="13"/>
      <c r="M24" s="12">
        <v>1</v>
      </c>
      <c r="N24" s="12"/>
      <c r="O24" s="12"/>
      <c r="P24" s="12"/>
      <c r="Q24" s="12"/>
      <c r="R24" s="12"/>
      <c r="S24" s="12"/>
      <c r="T24" s="12"/>
      <c r="U24" s="12"/>
      <c r="V24" s="13"/>
      <c r="W24" s="12">
        <v>5</v>
      </c>
      <c r="X24" s="12"/>
      <c r="Y24" s="13">
        <v>1</v>
      </c>
      <c r="Z24" s="12"/>
      <c r="AA24" s="12">
        <f t="shared" si="0"/>
        <v>11</v>
      </c>
      <c r="AB24" s="22">
        <f t="shared" si="1"/>
        <v>7</v>
      </c>
      <c r="AC24" s="24">
        <f t="shared" si="2"/>
        <v>1.5714285714285714</v>
      </c>
      <c r="AD24" s="5"/>
      <c r="AE24" s="37">
        <f t="shared" si="3"/>
        <v>2</v>
      </c>
      <c r="AF24" s="37">
        <f t="shared" si="4"/>
        <v>0</v>
      </c>
      <c r="AG24" s="37">
        <f t="shared" si="5"/>
        <v>2</v>
      </c>
      <c r="AH24" s="37">
        <f t="shared" si="6"/>
        <v>2</v>
      </c>
      <c r="AI24" s="37">
        <f t="shared" si="7"/>
        <v>0</v>
      </c>
      <c r="AJ24" s="37">
        <f t="shared" si="8"/>
        <v>2</v>
      </c>
      <c r="AK24" s="37">
        <f t="shared" si="9"/>
        <v>0</v>
      </c>
      <c r="AL24" s="37">
        <f t="shared" si="10"/>
        <v>0</v>
      </c>
      <c r="AM24" s="37">
        <f t="shared" si="11"/>
        <v>0</v>
      </c>
      <c r="AN24" s="37">
        <f t="shared" si="12"/>
        <v>2</v>
      </c>
      <c r="AO24" s="37">
        <f t="shared" si="13"/>
        <v>0</v>
      </c>
      <c r="AP24" s="37">
        <f t="shared" si="14"/>
        <v>0</v>
      </c>
      <c r="AQ24" s="37">
        <f t="shared" si="15"/>
        <v>0</v>
      </c>
      <c r="AR24" s="37">
        <f t="shared" si="16"/>
        <v>0</v>
      </c>
      <c r="AS24" s="37">
        <f t="shared" si="17"/>
        <v>0</v>
      </c>
      <c r="AT24" s="37">
        <f t="shared" si="18"/>
        <v>0</v>
      </c>
      <c r="AU24" s="37">
        <f t="shared" si="19"/>
        <v>0</v>
      </c>
      <c r="AV24" s="37">
        <f t="shared" si="20"/>
        <v>0</v>
      </c>
      <c r="AW24" s="37">
        <f t="shared" si="21"/>
        <v>0</v>
      </c>
      <c r="AX24" s="37">
        <f t="shared" si="22"/>
        <v>2</v>
      </c>
      <c r="AY24" s="37">
        <f t="shared" si="23"/>
        <v>0</v>
      </c>
      <c r="AZ24" s="37">
        <f t="shared" si="24"/>
        <v>2</v>
      </c>
      <c r="BA24" s="37">
        <f t="shared" si="24"/>
        <v>0</v>
      </c>
    </row>
    <row r="25" spans="1:53">
      <c r="A25" s="29">
        <v>24</v>
      </c>
      <c r="B25" s="30" t="s">
        <v>5</v>
      </c>
      <c r="C25" s="31" t="s">
        <v>163</v>
      </c>
      <c r="D25" s="12"/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3">
        <v>1</v>
      </c>
      <c r="K25" s="12"/>
      <c r="L25" s="13"/>
      <c r="M25" s="12">
        <v>1</v>
      </c>
      <c r="N25" s="12"/>
      <c r="O25" s="12">
        <v>1</v>
      </c>
      <c r="P25" s="12"/>
      <c r="Q25" s="12">
        <v>1</v>
      </c>
      <c r="R25" s="12"/>
      <c r="S25" s="12"/>
      <c r="T25" s="12"/>
      <c r="U25" s="12"/>
      <c r="V25" s="13"/>
      <c r="W25" s="12"/>
      <c r="X25" s="12">
        <v>1</v>
      </c>
      <c r="Y25" s="13">
        <v>1</v>
      </c>
      <c r="Z25" s="12"/>
      <c r="AA25" s="12">
        <f t="shared" si="0"/>
        <v>11</v>
      </c>
      <c r="AB25" s="22">
        <f t="shared" si="1"/>
        <v>11</v>
      </c>
      <c r="AC25" s="24">
        <f t="shared" si="2"/>
        <v>1</v>
      </c>
      <c r="AD25" s="5"/>
      <c r="AE25" s="37">
        <f t="shared" si="3"/>
        <v>0</v>
      </c>
      <c r="AF25" s="37">
        <f t="shared" si="4"/>
        <v>1.5</v>
      </c>
      <c r="AG25" s="37">
        <f t="shared" si="5"/>
        <v>1.5</v>
      </c>
      <c r="AH25" s="37">
        <f t="shared" si="6"/>
        <v>1.5</v>
      </c>
      <c r="AI25" s="37">
        <f t="shared" si="7"/>
        <v>1.5</v>
      </c>
      <c r="AJ25" s="37">
        <f t="shared" si="8"/>
        <v>1.5</v>
      </c>
      <c r="AK25" s="37">
        <f t="shared" si="9"/>
        <v>1.5</v>
      </c>
      <c r="AL25" s="37">
        <f t="shared" si="10"/>
        <v>0</v>
      </c>
      <c r="AM25" s="37">
        <f t="shared" si="11"/>
        <v>0</v>
      </c>
      <c r="AN25" s="37">
        <f t="shared" si="12"/>
        <v>1.5</v>
      </c>
      <c r="AO25" s="37">
        <f t="shared" si="13"/>
        <v>0</v>
      </c>
      <c r="AP25" s="37">
        <f t="shared" si="14"/>
        <v>1.5</v>
      </c>
      <c r="AQ25" s="37">
        <f t="shared" si="15"/>
        <v>0</v>
      </c>
      <c r="AR25" s="37">
        <f t="shared" si="16"/>
        <v>1.5</v>
      </c>
      <c r="AS25" s="37">
        <f t="shared" si="17"/>
        <v>0</v>
      </c>
      <c r="AT25" s="37">
        <f t="shared" si="18"/>
        <v>0</v>
      </c>
      <c r="AU25" s="37">
        <f t="shared" si="19"/>
        <v>0</v>
      </c>
      <c r="AV25" s="37">
        <f t="shared" si="20"/>
        <v>0</v>
      </c>
      <c r="AW25" s="37">
        <f t="shared" si="21"/>
        <v>0</v>
      </c>
      <c r="AX25" s="37">
        <f t="shared" si="22"/>
        <v>0</v>
      </c>
      <c r="AY25" s="37">
        <f t="shared" si="23"/>
        <v>1.5</v>
      </c>
      <c r="AZ25" s="37">
        <f t="shared" si="24"/>
        <v>1.5</v>
      </c>
      <c r="BA25" s="37">
        <f t="shared" si="24"/>
        <v>0</v>
      </c>
    </row>
    <row r="26" spans="1:53">
      <c r="A26" s="29">
        <v>25</v>
      </c>
      <c r="B26" s="30" t="s">
        <v>86</v>
      </c>
      <c r="C26" s="3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>
        <v>1</v>
      </c>
      <c r="U26" s="12">
        <v>1</v>
      </c>
      <c r="V26" s="12">
        <v>2</v>
      </c>
      <c r="W26" s="12">
        <v>1</v>
      </c>
      <c r="X26" s="12"/>
      <c r="Y26" s="12">
        <v>5</v>
      </c>
      <c r="Z26" s="12"/>
      <c r="AA26" s="12">
        <f t="shared" si="0"/>
        <v>10</v>
      </c>
      <c r="AB26" s="22">
        <f t="shared" si="1"/>
        <v>5</v>
      </c>
      <c r="AC26" s="24">
        <f t="shared" si="2"/>
        <v>2</v>
      </c>
      <c r="AD26" s="5"/>
      <c r="AE26" s="37">
        <f t="shared" si="3"/>
        <v>0</v>
      </c>
      <c r="AF26" s="37">
        <f t="shared" si="4"/>
        <v>0</v>
      </c>
      <c r="AG26" s="37">
        <f t="shared" si="5"/>
        <v>0</v>
      </c>
      <c r="AH26" s="37">
        <f t="shared" si="6"/>
        <v>0</v>
      </c>
      <c r="AI26" s="37">
        <f t="shared" si="7"/>
        <v>0</v>
      </c>
      <c r="AJ26" s="37">
        <f t="shared" si="8"/>
        <v>0</v>
      </c>
      <c r="AK26" s="37">
        <f t="shared" si="9"/>
        <v>0</v>
      </c>
      <c r="AL26" s="37">
        <f t="shared" si="10"/>
        <v>0</v>
      </c>
      <c r="AM26" s="37">
        <f t="shared" si="11"/>
        <v>0</v>
      </c>
      <c r="AN26" s="37">
        <f t="shared" si="12"/>
        <v>0</v>
      </c>
      <c r="AO26" s="37">
        <f t="shared" si="13"/>
        <v>0</v>
      </c>
      <c r="AP26" s="37">
        <f t="shared" si="14"/>
        <v>0</v>
      </c>
      <c r="AQ26" s="37">
        <f t="shared" si="15"/>
        <v>0</v>
      </c>
      <c r="AR26" s="37">
        <f t="shared" si="16"/>
        <v>0</v>
      </c>
      <c r="AS26" s="37">
        <f t="shared" si="17"/>
        <v>0</v>
      </c>
      <c r="AT26" s="37">
        <f t="shared" si="18"/>
        <v>0</v>
      </c>
      <c r="AU26" s="37">
        <f t="shared" si="19"/>
        <v>2</v>
      </c>
      <c r="AV26" s="37">
        <f t="shared" si="20"/>
        <v>2</v>
      </c>
      <c r="AW26" s="37">
        <f t="shared" si="21"/>
        <v>2</v>
      </c>
      <c r="AX26" s="37">
        <f t="shared" si="22"/>
        <v>2</v>
      </c>
      <c r="AY26" s="37">
        <f t="shared" si="23"/>
        <v>0</v>
      </c>
      <c r="AZ26" s="37">
        <f t="shared" si="24"/>
        <v>2</v>
      </c>
      <c r="BA26" s="37">
        <f t="shared" si="24"/>
        <v>0</v>
      </c>
    </row>
    <row r="27" spans="1:53">
      <c r="A27" s="29">
        <v>26</v>
      </c>
      <c r="B27" s="30" t="s">
        <v>93</v>
      </c>
      <c r="C27" s="31" t="s">
        <v>163</v>
      </c>
      <c r="D27" s="12"/>
      <c r="E27" s="12"/>
      <c r="F27" s="12">
        <v>1</v>
      </c>
      <c r="G27" s="12">
        <v>1</v>
      </c>
      <c r="H27" s="12"/>
      <c r="I27" s="12"/>
      <c r="J27" s="13"/>
      <c r="K27" s="12"/>
      <c r="L27" s="13"/>
      <c r="M27" s="12">
        <v>1</v>
      </c>
      <c r="N27" s="12"/>
      <c r="O27" s="12"/>
      <c r="P27" s="12"/>
      <c r="Q27" s="12"/>
      <c r="R27" s="12"/>
      <c r="S27" s="12">
        <v>1</v>
      </c>
      <c r="T27" s="12">
        <v>1</v>
      </c>
      <c r="U27" s="12">
        <v>1</v>
      </c>
      <c r="V27" s="13">
        <v>1</v>
      </c>
      <c r="W27" s="12">
        <v>1</v>
      </c>
      <c r="X27" s="12">
        <v>1</v>
      </c>
      <c r="Y27" s="13">
        <v>1</v>
      </c>
      <c r="Z27" s="12"/>
      <c r="AA27" s="12">
        <f t="shared" si="0"/>
        <v>10</v>
      </c>
      <c r="AB27" s="22">
        <f t="shared" si="1"/>
        <v>10</v>
      </c>
      <c r="AC27" s="24">
        <f t="shared" si="2"/>
        <v>1</v>
      </c>
      <c r="AD27" s="5"/>
      <c r="AE27" s="37">
        <f t="shared" si="3"/>
        <v>0</v>
      </c>
      <c r="AF27" s="37">
        <f t="shared" si="4"/>
        <v>0</v>
      </c>
      <c r="AG27" s="37">
        <f t="shared" si="5"/>
        <v>1.5</v>
      </c>
      <c r="AH27" s="37">
        <f t="shared" si="6"/>
        <v>1.5</v>
      </c>
      <c r="AI27" s="37">
        <f t="shared" si="7"/>
        <v>0</v>
      </c>
      <c r="AJ27" s="37">
        <f t="shared" si="8"/>
        <v>0</v>
      </c>
      <c r="AK27" s="37">
        <f t="shared" si="9"/>
        <v>0</v>
      </c>
      <c r="AL27" s="37">
        <f t="shared" si="10"/>
        <v>0</v>
      </c>
      <c r="AM27" s="37">
        <f t="shared" si="11"/>
        <v>0</v>
      </c>
      <c r="AN27" s="37">
        <f t="shared" si="12"/>
        <v>1.5</v>
      </c>
      <c r="AO27" s="37">
        <f t="shared" si="13"/>
        <v>0</v>
      </c>
      <c r="AP27" s="37">
        <f t="shared" si="14"/>
        <v>0</v>
      </c>
      <c r="AQ27" s="37">
        <f t="shared" si="15"/>
        <v>0</v>
      </c>
      <c r="AR27" s="37">
        <f t="shared" si="16"/>
        <v>0</v>
      </c>
      <c r="AS27" s="37">
        <f t="shared" si="17"/>
        <v>0</v>
      </c>
      <c r="AT27" s="37">
        <f t="shared" si="18"/>
        <v>1.5</v>
      </c>
      <c r="AU27" s="37">
        <f t="shared" si="19"/>
        <v>1.5</v>
      </c>
      <c r="AV27" s="37">
        <f t="shared" si="20"/>
        <v>1.5</v>
      </c>
      <c r="AW27" s="37">
        <f t="shared" si="21"/>
        <v>1.5</v>
      </c>
      <c r="AX27" s="37">
        <f t="shared" si="22"/>
        <v>1.5</v>
      </c>
      <c r="AY27" s="37">
        <f t="shared" si="23"/>
        <v>1.5</v>
      </c>
      <c r="AZ27" s="37">
        <f t="shared" si="24"/>
        <v>1.5</v>
      </c>
      <c r="BA27" s="37">
        <f t="shared" si="24"/>
        <v>0</v>
      </c>
    </row>
    <row r="28" spans="1:53">
      <c r="A28" s="29">
        <v>27</v>
      </c>
      <c r="B28" s="41" t="s">
        <v>15</v>
      </c>
      <c r="C28" s="31" t="s">
        <v>163</v>
      </c>
      <c r="D28" s="12"/>
      <c r="E28" s="12"/>
      <c r="F28" s="12"/>
      <c r="G28" s="12">
        <v>1</v>
      </c>
      <c r="H28" s="12"/>
      <c r="I28" s="12">
        <v>1</v>
      </c>
      <c r="J28" s="13"/>
      <c r="K28" s="12"/>
      <c r="L28" s="13"/>
      <c r="M28" s="12">
        <v>1</v>
      </c>
      <c r="N28" s="12">
        <v>1</v>
      </c>
      <c r="O28" s="12"/>
      <c r="P28" s="12"/>
      <c r="Q28" s="12"/>
      <c r="R28" s="12"/>
      <c r="S28" s="12"/>
      <c r="T28" s="12"/>
      <c r="U28" s="12"/>
      <c r="V28" s="13">
        <v>5</v>
      </c>
      <c r="W28" s="12"/>
      <c r="X28" s="12"/>
      <c r="Y28" s="13"/>
      <c r="Z28" s="12"/>
      <c r="AA28" s="12">
        <f t="shared" si="0"/>
        <v>9</v>
      </c>
      <c r="AB28" s="22">
        <f t="shared" si="1"/>
        <v>5</v>
      </c>
      <c r="AC28" s="24">
        <f t="shared" si="2"/>
        <v>1.8</v>
      </c>
      <c r="AD28" s="5"/>
      <c r="AE28" s="37">
        <f t="shared" si="3"/>
        <v>0</v>
      </c>
      <c r="AF28" s="37">
        <f t="shared" si="4"/>
        <v>0</v>
      </c>
      <c r="AG28" s="37">
        <f t="shared" si="5"/>
        <v>0</v>
      </c>
      <c r="AH28" s="37">
        <f t="shared" si="6"/>
        <v>1.5</v>
      </c>
      <c r="AI28" s="37">
        <f t="shared" si="7"/>
        <v>0</v>
      </c>
      <c r="AJ28" s="37">
        <f t="shared" si="8"/>
        <v>1.5</v>
      </c>
      <c r="AK28" s="37">
        <f t="shared" si="9"/>
        <v>0</v>
      </c>
      <c r="AL28" s="37">
        <f t="shared" si="10"/>
        <v>0</v>
      </c>
      <c r="AM28" s="37">
        <f t="shared" si="11"/>
        <v>0</v>
      </c>
      <c r="AN28" s="37">
        <f t="shared" si="12"/>
        <v>1.5</v>
      </c>
      <c r="AO28" s="37">
        <f t="shared" si="13"/>
        <v>1.5</v>
      </c>
      <c r="AP28" s="37">
        <f t="shared" si="14"/>
        <v>0</v>
      </c>
      <c r="AQ28" s="37">
        <f t="shared" si="15"/>
        <v>0</v>
      </c>
      <c r="AR28" s="37">
        <f t="shared" si="16"/>
        <v>0</v>
      </c>
      <c r="AS28" s="37">
        <f t="shared" si="17"/>
        <v>0</v>
      </c>
      <c r="AT28" s="37">
        <f t="shared" si="18"/>
        <v>0</v>
      </c>
      <c r="AU28" s="37">
        <f t="shared" si="19"/>
        <v>0</v>
      </c>
      <c r="AV28" s="37">
        <f t="shared" si="20"/>
        <v>0</v>
      </c>
      <c r="AW28" s="37">
        <f t="shared" si="21"/>
        <v>1.5</v>
      </c>
      <c r="AX28" s="37">
        <f t="shared" si="22"/>
        <v>0</v>
      </c>
      <c r="AY28" s="37">
        <f t="shared" si="23"/>
        <v>0</v>
      </c>
      <c r="AZ28" s="37">
        <f t="shared" si="24"/>
        <v>0</v>
      </c>
      <c r="BA28" s="37">
        <f t="shared" si="24"/>
        <v>0</v>
      </c>
    </row>
    <row r="29" spans="1:53">
      <c r="A29" s="29">
        <v>28</v>
      </c>
      <c r="B29" s="41" t="s">
        <v>110</v>
      </c>
      <c r="C29" s="31" t="s">
        <v>39</v>
      </c>
      <c r="D29" s="12"/>
      <c r="E29" s="12"/>
      <c r="F29" s="12"/>
      <c r="G29" s="12"/>
      <c r="H29" s="12"/>
      <c r="I29" s="12"/>
      <c r="J29" s="13">
        <v>1</v>
      </c>
      <c r="K29" s="12">
        <v>3</v>
      </c>
      <c r="L29" s="13"/>
      <c r="M29" s="12"/>
      <c r="N29" s="12">
        <v>2</v>
      </c>
      <c r="O29" s="12"/>
      <c r="P29" s="12"/>
      <c r="Q29" s="12">
        <v>1</v>
      </c>
      <c r="R29" s="12">
        <v>1</v>
      </c>
      <c r="S29" s="12">
        <v>1</v>
      </c>
      <c r="T29" s="12"/>
      <c r="U29" s="12"/>
      <c r="V29" s="13"/>
      <c r="W29" s="12"/>
      <c r="X29" s="12"/>
      <c r="Y29" s="13"/>
      <c r="Z29" s="12"/>
      <c r="AA29" s="12">
        <f t="shared" si="0"/>
        <v>9</v>
      </c>
      <c r="AB29" s="22">
        <f t="shared" si="1"/>
        <v>6</v>
      </c>
      <c r="AC29" s="24">
        <f t="shared" si="2"/>
        <v>1.5</v>
      </c>
      <c r="AD29" s="5"/>
      <c r="AE29" s="37">
        <f t="shared" si="3"/>
        <v>0</v>
      </c>
      <c r="AF29" s="37">
        <f t="shared" si="4"/>
        <v>0</v>
      </c>
      <c r="AG29" s="37">
        <f t="shared" si="5"/>
        <v>0</v>
      </c>
      <c r="AH29" s="37">
        <f t="shared" si="6"/>
        <v>0</v>
      </c>
      <c r="AI29" s="37">
        <f t="shared" si="7"/>
        <v>0</v>
      </c>
      <c r="AJ29" s="37">
        <f t="shared" si="8"/>
        <v>0</v>
      </c>
      <c r="AK29" s="37">
        <f t="shared" si="9"/>
        <v>1.5</v>
      </c>
      <c r="AL29" s="37">
        <f t="shared" si="10"/>
        <v>1.5</v>
      </c>
      <c r="AM29" s="37">
        <f t="shared" si="11"/>
        <v>0</v>
      </c>
      <c r="AN29" s="37">
        <f t="shared" si="12"/>
        <v>0</v>
      </c>
      <c r="AO29" s="37">
        <f t="shared" si="13"/>
        <v>1.5</v>
      </c>
      <c r="AP29" s="37">
        <f t="shared" si="14"/>
        <v>0</v>
      </c>
      <c r="AQ29" s="37">
        <f t="shared" si="15"/>
        <v>0</v>
      </c>
      <c r="AR29" s="37">
        <f t="shared" si="16"/>
        <v>1.5</v>
      </c>
      <c r="AS29" s="37">
        <f t="shared" si="17"/>
        <v>1.5</v>
      </c>
      <c r="AT29" s="37">
        <f t="shared" si="18"/>
        <v>1.5</v>
      </c>
      <c r="AU29" s="37">
        <f t="shared" si="19"/>
        <v>0</v>
      </c>
      <c r="AV29" s="37">
        <f t="shared" si="20"/>
        <v>0</v>
      </c>
      <c r="AW29" s="37">
        <f t="shared" si="21"/>
        <v>0</v>
      </c>
      <c r="AX29" s="37">
        <f t="shared" si="22"/>
        <v>0</v>
      </c>
      <c r="AY29" s="37">
        <f t="shared" si="23"/>
        <v>0</v>
      </c>
      <c r="AZ29" s="37">
        <f t="shared" si="24"/>
        <v>0</v>
      </c>
      <c r="BA29" s="37">
        <f t="shared" si="24"/>
        <v>0</v>
      </c>
    </row>
    <row r="30" spans="1:53">
      <c r="A30" s="29">
        <v>29</v>
      </c>
      <c r="B30" s="30" t="s">
        <v>78</v>
      </c>
      <c r="C30" s="31"/>
      <c r="D30" s="12"/>
      <c r="E30" s="12"/>
      <c r="F30" s="12">
        <v>4</v>
      </c>
      <c r="G30" s="12">
        <v>1</v>
      </c>
      <c r="H30" s="12"/>
      <c r="I30" s="12">
        <v>1</v>
      </c>
      <c r="J30" s="13">
        <v>1</v>
      </c>
      <c r="K30" s="12">
        <v>1</v>
      </c>
      <c r="L30" s="13">
        <v>1</v>
      </c>
      <c r="M30" s="12"/>
      <c r="N30" s="12"/>
      <c r="O30" s="12"/>
      <c r="P30" s="12"/>
      <c r="Q30" s="12"/>
      <c r="R30" s="12"/>
      <c r="S30" s="12"/>
      <c r="T30" s="12"/>
      <c r="U30" s="12"/>
      <c r="V30" s="13"/>
      <c r="W30" s="12"/>
      <c r="X30" s="12"/>
      <c r="Y30" s="13"/>
      <c r="Z30" s="12"/>
      <c r="AA30" s="12">
        <f t="shared" si="0"/>
        <v>9</v>
      </c>
      <c r="AB30" s="22">
        <f t="shared" si="1"/>
        <v>6</v>
      </c>
      <c r="AC30" s="24">
        <f t="shared" si="2"/>
        <v>1.5</v>
      </c>
      <c r="AD30" s="5"/>
      <c r="AE30" s="37">
        <f t="shared" si="3"/>
        <v>0</v>
      </c>
      <c r="AF30" s="37">
        <f t="shared" si="4"/>
        <v>0</v>
      </c>
      <c r="AG30" s="37">
        <f t="shared" si="5"/>
        <v>2</v>
      </c>
      <c r="AH30" s="37">
        <f t="shared" si="6"/>
        <v>2</v>
      </c>
      <c r="AI30" s="37">
        <f t="shared" si="7"/>
        <v>0</v>
      </c>
      <c r="AJ30" s="37">
        <f t="shared" si="8"/>
        <v>2</v>
      </c>
      <c r="AK30" s="37">
        <f t="shared" si="9"/>
        <v>2</v>
      </c>
      <c r="AL30" s="37">
        <f t="shared" si="10"/>
        <v>2</v>
      </c>
      <c r="AM30" s="37">
        <f t="shared" si="11"/>
        <v>2</v>
      </c>
      <c r="AN30" s="37">
        <f t="shared" si="12"/>
        <v>0</v>
      </c>
      <c r="AO30" s="37">
        <f t="shared" si="13"/>
        <v>0</v>
      </c>
      <c r="AP30" s="37">
        <f t="shared" si="14"/>
        <v>0</v>
      </c>
      <c r="AQ30" s="37">
        <f t="shared" si="15"/>
        <v>0</v>
      </c>
      <c r="AR30" s="37">
        <f t="shared" si="16"/>
        <v>0</v>
      </c>
      <c r="AS30" s="37">
        <f t="shared" si="17"/>
        <v>0</v>
      </c>
      <c r="AT30" s="37">
        <f t="shared" si="18"/>
        <v>0</v>
      </c>
      <c r="AU30" s="37">
        <f t="shared" si="19"/>
        <v>0</v>
      </c>
      <c r="AV30" s="37">
        <f t="shared" si="20"/>
        <v>0</v>
      </c>
      <c r="AW30" s="37">
        <f t="shared" si="21"/>
        <v>0</v>
      </c>
      <c r="AX30" s="37">
        <f t="shared" si="22"/>
        <v>0</v>
      </c>
      <c r="AY30" s="37">
        <f t="shared" si="23"/>
        <v>0</v>
      </c>
      <c r="AZ30" s="37">
        <f t="shared" si="24"/>
        <v>0</v>
      </c>
      <c r="BA30" s="37">
        <f t="shared" si="24"/>
        <v>0</v>
      </c>
    </row>
    <row r="31" spans="1:53">
      <c r="A31" s="29">
        <v>30</v>
      </c>
      <c r="B31" s="30" t="s">
        <v>33</v>
      </c>
      <c r="C31" s="31" t="s">
        <v>163</v>
      </c>
      <c r="D31" s="12"/>
      <c r="E31" s="12"/>
      <c r="F31" s="12">
        <v>1</v>
      </c>
      <c r="G31" s="12">
        <v>1</v>
      </c>
      <c r="H31" s="12"/>
      <c r="I31" s="12">
        <v>1</v>
      </c>
      <c r="J31" s="13"/>
      <c r="K31" s="12"/>
      <c r="L31" s="13"/>
      <c r="M31" s="12"/>
      <c r="N31" s="12"/>
      <c r="O31" s="12"/>
      <c r="P31" s="12">
        <v>1</v>
      </c>
      <c r="Q31" s="12"/>
      <c r="R31" s="12"/>
      <c r="S31" s="12">
        <v>1</v>
      </c>
      <c r="T31" s="12"/>
      <c r="U31" s="12"/>
      <c r="V31" s="13"/>
      <c r="W31" s="12">
        <v>3</v>
      </c>
      <c r="X31" s="12"/>
      <c r="Y31" s="13"/>
      <c r="Z31" s="12"/>
      <c r="AA31" s="12">
        <f t="shared" si="0"/>
        <v>8</v>
      </c>
      <c r="AB31" s="22">
        <f t="shared" si="1"/>
        <v>6</v>
      </c>
      <c r="AC31" s="24">
        <f t="shared" si="2"/>
        <v>1.3333333333333333</v>
      </c>
      <c r="AD31" s="5"/>
      <c r="AE31" s="37">
        <f t="shared" si="3"/>
        <v>0</v>
      </c>
      <c r="AF31" s="37">
        <f t="shared" si="4"/>
        <v>0</v>
      </c>
      <c r="AG31" s="37">
        <f t="shared" si="5"/>
        <v>1.5</v>
      </c>
      <c r="AH31" s="37">
        <f t="shared" si="6"/>
        <v>1.5</v>
      </c>
      <c r="AI31" s="37">
        <f t="shared" si="7"/>
        <v>0</v>
      </c>
      <c r="AJ31" s="37">
        <f t="shared" si="8"/>
        <v>1.5</v>
      </c>
      <c r="AK31" s="37">
        <f t="shared" si="9"/>
        <v>0</v>
      </c>
      <c r="AL31" s="37">
        <f t="shared" si="10"/>
        <v>0</v>
      </c>
      <c r="AM31" s="37">
        <f t="shared" si="11"/>
        <v>0</v>
      </c>
      <c r="AN31" s="37">
        <f t="shared" si="12"/>
        <v>0</v>
      </c>
      <c r="AO31" s="37">
        <f t="shared" si="13"/>
        <v>0</v>
      </c>
      <c r="AP31" s="37">
        <f t="shared" si="14"/>
        <v>0</v>
      </c>
      <c r="AQ31" s="37">
        <f t="shared" si="15"/>
        <v>1.5</v>
      </c>
      <c r="AR31" s="37">
        <f t="shared" si="16"/>
        <v>0</v>
      </c>
      <c r="AS31" s="37">
        <f t="shared" si="17"/>
        <v>0</v>
      </c>
      <c r="AT31" s="37">
        <f t="shared" si="18"/>
        <v>1.5</v>
      </c>
      <c r="AU31" s="37">
        <f t="shared" si="19"/>
        <v>0</v>
      </c>
      <c r="AV31" s="37">
        <f t="shared" si="20"/>
        <v>0</v>
      </c>
      <c r="AW31" s="37">
        <f t="shared" si="21"/>
        <v>0</v>
      </c>
      <c r="AX31" s="37">
        <f t="shared" si="22"/>
        <v>1.5</v>
      </c>
      <c r="AY31" s="37">
        <f t="shared" si="23"/>
        <v>0</v>
      </c>
      <c r="AZ31" s="37">
        <f t="shared" si="24"/>
        <v>0</v>
      </c>
      <c r="BA31" s="37">
        <f t="shared" si="24"/>
        <v>0</v>
      </c>
    </row>
    <row r="32" spans="1:53">
      <c r="A32" s="29">
        <v>31</v>
      </c>
      <c r="B32" s="30" t="s">
        <v>22</v>
      </c>
      <c r="C32" s="31" t="s">
        <v>163</v>
      </c>
      <c r="D32" s="12">
        <v>1</v>
      </c>
      <c r="E32" s="12"/>
      <c r="F32" s="12">
        <v>1</v>
      </c>
      <c r="G32" s="12">
        <v>1</v>
      </c>
      <c r="H32" s="12"/>
      <c r="I32" s="12"/>
      <c r="J32" s="13">
        <v>1</v>
      </c>
      <c r="K32" s="12"/>
      <c r="L32" s="13">
        <v>3</v>
      </c>
      <c r="M32" s="12"/>
      <c r="N32" s="12"/>
      <c r="O32" s="12"/>
      <c r="P32" s="12"/>
      <c r="Q32" s="12"/>
      <c r="R32" s="12"/>
      <c r="S32" s="12"/>
      <c r="T32" s="12"/>
      <c r="U32" s="12"/>
      <c r="V32" s="13"/>
      <c r="W32" s="12"/>
      <c r="X32" s="12"/>
      <c r="Y32" s="13"/>
      <c r="Z32" s="12"/>
      <c r="AA32" s="12">
        <f t="shared" si="0"/>
        <v>7</v>
      </c>
      <c r="AB32" s="22">
        <f t="shared" si="1"/>
        <v>5</v>
      </c>
      <c r="AC32" s="24">
        <f t="shared" si="2"/>
        <v>1.4</v>
      </c>
      <c r="AD32" s="5"/>
      <c r="AE32" s="37">
        <f t="shared" si="3"/>
        <v>1.5</v>
      </c>
      <c r="AF32" s="37">
        <f t="shared" si="4"/>
        <v>0</v>
      </c>
      <c r="AG32" s="37">
        <f t="shared" si="5"/>
        <v>1.5</v>
      </c>
      <c r="AH32" s="37">
        <f t="shared" si="6"/>
        <v>1.5</v>
      </c>
      <c r="AI32" s="37">
        <f t="shared" si="7"/>
        <v>0</v>
      </c>
      <c r="AJ32" s="37">
        <f t="shared" si="8"/>
        <v>0</v>
      </c>
      <c r="AK32" s="37">
        <f t="shared" si="9"/>
        <v>1.5</v>
      </c>
      <c r="AL32" s="37">
        <f t="shared" si="10"/>
        <v>0</v>
      </c>
      <c r="AM32" s="37">
        <f t="shared" si="11"/>
        <v>1.5</v>
      </c>
      <c r="AN32" s="37">
        <f t="shared" si="12"/>
        <v>0</v>
      </c>
      <c r="AO32" s="37">
        <f t="shared" si="13"/>
        <v>0</v>
      </c>
      <c r="AP32" s="37">
        <f t="shared" si="14"/>
        <v>0</v>
      </c>
      <c r="AQ32" s="37">
        <f t="shared" si="15"/>
        <v>0</v>
      </c>
      <c r="AR32" s="37">
        <f t="shared" si="16"/>
        <v>0</v>
      </c>
      <c r="AS32" s="37">
        <f t="shared" si="17"/>
        <v>0</v>
      </c>
      <c r="AT32" s="37">
        <f t="shared" si="18"/>
        <v>0</v>
      </c>
      <c r="AU32" s="37">
        <f t="shared" si="19"/>
        <v>0</v>
      </c>
      <c r="AV32" s="37">
        <f t="shared" si="20"/>
        <v>0</v>
      </c>
      <c r="AW32" s="37">
        <f t="shared" si="21"/>
        <v>0</v>
      </c>
      <c r="AX32" s="37">
        <f t="shared" si="22"/>
        <v>0</v>
      </c>
      <c r="AY32" s="37">
        <f t="shared" si="23"/>
        <v>0</v>
      </c>
      <c r="AZ32" s="37">
        <f t="shared" si="24"/>
        <v>0</v>
      </c>
      <c r="BA32" s="37">
        <f t="shared" si="24"/>
        <v>0</v>
      </c>
    </row>
    <row r="33" spans="1:53">
      <c r="A33" s="29">
        <v>32</v>
      </c>
      <c r="B33" s="30" t="s">
        <v>2</v>
      </c>
      <c r="C33" s="31"/>
      <c r="D33" s="12">
        <v>1</v>
      </c>
      <c r="E33" s="12">
        <v>1</v>
      </c>
      <c r="F33" s="12">
        <v>1</v>
      </c>
      <c r="G33" s="12">
        <v>1</v>
      </c>
      <c r="H33" s="12">
        <v>1</v>
      </c>
      <c r="I33" s="12"/>
      <c r="J33" s="13"/>
      <c r="K33" s="12">
        <v>1</v>
      </c>
      <c r="L33" s="13">
        <v>1</v>
      </c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12"/>
      <c r="X33" s="12"/>
      <c r="Y33" s="13"/>
      <c r="Z33" s="12"/>
      <c r="AA33" s="12">
        <f t="shared" si="0"/>
        <v>7</v>
      </c>
      <c r="AB33" s="22">
        <f t="shared" si="1"/>
        <v>7</v>
      </c>
      <c r="AC33" s="24">
        <f t="shared" si="2"/>
        <v>1</v>
      </c>
      <c r="AD33" s="5"/>
      <c r="AE33" s="37">
        <f t="shared" si="3"/>
        <v>2</v>
      </c>
      <c r="AF33" s="37">
        <f t="shared" si="4"/>
        <v>2</v>
      </c>
      <c r="AG33" s="37">
        <f t="shared" si="5"/>
        <v>2</v>
      </c>
      <c r="AH33" s="37">
        <f t="shared" si="6"/>
        <v>2</v>
      </c>
      <c r="AI33" s="37">
        <f t="shared" si="7"/>
        <v>2</v>
      </c>
      <c r="AJ33" s="37">
        <f t="shared" si="8"/>
        <v>0</v>
      </c>
      <c r="AK33" s="37">
        <f t="shared" si="9"/>
        <v>0</v>
      </c>
      <c r="AL33" s="37">
        <f t="shared" si="10"/>
        <v>2</v>
      </c>
      <c r="AM33" s="37">
        <f t="shared" si="11"/>
        <v>2</v>
      </c>
      <c r="AN33" s="37">
        <f t="shared" si="12"/>
        <v>0</v>
      </c>
      <c r="AO33" s="37">
        <f t="shared" si="13"/>
        <v>0</v>
      </c>
      <c r="AP33" s="37">
        <f t="shared" si="14"/>
        <v>0</v>
      </c>
      <c r="AQ33" s="37">
        <f t="shared" si="15"/>
        <v>0</v>
      </c>
      <c r="AR33" s="37">
        <f t="shared" si="16"/>
        <v>0</v>
      </c>
      <c r="AS33" s="37">
        <f t="shared" si="17"/>
        <v>0</v>
      </c>
      <c r="AT33" s="37">
        <f t="shared" si="18"/>
        <v>0</v>
      </c>
      <c r="AU33" s="37">
        <f t="shared" si="19"/>
        <v>0</v>
      </c>
      <c r="AV33" s="37">
        <f t="shared" si="20"/>
        <v>0</v>
      </c>
      <c r="AW33" s="37">
        <f t="shared" si="21"/>
        <v>0</v>
      </c>
      <c r="AX33" s="37">
        <f t="shared" si="22"/>
        <v>0</v>
      </c>
      <c r="AY33" s="37">
        <f t="shared" si="23"/>
        <v>0</v>
      </c>
      <c r="AZ33" s="37">
        <f t="shared" si="24"/>
        <v>0</v>
      </c>
      <c r="BA33" s="37">
        <f t="shared" si="24"/>
        <v>0</v>
      </c>
    </row>
    <row r="34" spans="1:53">
      <c r="A34" s="63">
        <v>33</v>
      </c>
      <c r="B34" s="72" t="s">
        <v>68</v>
      </c>
      <c r="C34" s="31" t="s">
        <v>163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v>2</v>
      </c>
      <c r="R34" s="12"/>
      <c r="S34" s="12"/>
      <c r="T34" s="12"/>
      <c r="U34" s="12"/>
      <c r="V34" s="12">
        <v>4</v>
      </c>
      <c r="W34" s="12"/>
      <c r="X34" s="12"/>
      <c r="Y34" s="12"/>
      <c r="Z34" s="12"/>
      <c r="AA34" s="12">
        <f t="shared" ref="AA34:AA95" si="25">SUM(D34:Z34)</f>
        <v>6</v>
      </c>
      <c r="AB34" s="22">
        <f t="shared" si="1"/>
        <v>2</v>
      </c>
      <c r="AC34" s="24">
        <f t="shared" si="2"/>
        <v>3</v>
      </c>
      <c r="AD34" s="5"/>
      <c r="AE34" s="37">
        <f t="shared" si="3"/>
        <v>0</v>
      </c>
      <c r="AF34" s="37">
        <f t="shared" si="4"/>
        <v>0</v>
      </c>
      <c r="AG34" s="37">
        <f t="shared" si="5"/>
        <v>0</v>
      </c>
      <c r="AH34" s="37">
        <f t="shared" si="6"/>
        <v>0</v>
      </c>
      <c r="AI34" s="37">
        <f t="shared" si="7"/>
        <v>0</v>
      </c>
      <c r="AJ34" s="37">
        <f t="shared" si="8"/>
        <v>0</v>
      </c>
      <c r="AK34" s="37">
        <f t="shared" si="9"/>
        <v>0</v>
      </c>
      <c r="AL34" s="37">
        <f t="shared" si="10"/>
        <v>0</v>
      </c>
      <c r="AM34" s="37">
        <f t="shared" si="11"/>
        <v>0</v>
      </c>
      <c r="AN34" s="37">
        <f t="shared" si="12"/>
        <v>0</v>
      </c>
      <c r="AO34" s="37">
        <f t="shared" si="13"/>
        <v>0</v>
      </c>
      <c r="AP34" s="37">
        <f t="shared" si="14"/>
        <v>0</v>
      </c>
      <c r="AQ34" s="37">
        <f t="shared" si="15"/>
        <v>0</v>
      </c>
      <c r="AR34" s="37">
        <f t="shared" si="16"/>
        <v>1.5</v>
      </c>
      <c r="AS34" s="37">
        <f t="shared" si="17"/>
        <v>0</v>
      </c>
      <c r="AT34" s="37">
        <f t="shared" si="18"/>
        <v>0</v>
      </c>
      <c r="AU34" s="37">
        <f t="shared" si="19"/>
        <v>0</v>
      </c>
      <c r="AV34" s="37">
        <f t="shared" si="20"/>
        <v>0</v>
      </c>
      <c r="AW34" s="37">
        <f t="shared" si="21"/>
        <v>1.5</v>
      </c>
      <c r="AX34" s="37">
        <f t="shared" si="22"/>
        <v>0</v>
      </c>
      <c r="AY34" s="37">
        <f t="shared" si="23"/>
        <v>0</v>
      </c>
      <c r="AZ34" s="37">
        <f t="shared" ref="AZ34:BA65" si="26">IF(Y34&gt;0,IF(ISBLANK(C34),2,1.5),0)</f>
        <v>0</v>
      </c>
      <c r="BA34" s="37">
        <f t="shared" si="26"/>
        <v>0</v>
      </c>
    </row>
    <row r="35" spans="1:53">
      <c r="A35" s="63">
        <v>34</v>
      </c>
      <c r="B35" s="72" t="s">
        <v>171</v>
      </c>
      <c r="C35" s="3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>
        <v>1</v>
      </c>
      <c r="T35" s="12">
        <v>5</v>
      </c>
      <c r="U35" s="12"/>
      <c r="V35" s="12"/>
      <c r="W35" s="12"/>
      <c r="X35" s="12"/>
      <c r="Y35" s="12"/>
      <c r="Z35" s="12"/>
      <c r="AA35" s="12">
        <f t="shared" si="25"/>
        <v>6</v>
      </c>
      <c r="AB35" s="22">
        <f t="shared" si="1"/>
        <v>2</v>
      </c>
      <c r="AC35" s="24">
        <f t="shared" si="2"/>
        <v>3</v>
      </c>
      <c r="AD35" s="5"/>
      <c r="AE35" s="37">
        <f t="shared" si="3"/>
        <v>0</v>
      </c>
      <c r="AF35" s="37">
        <f t="shared" si="4"/>
        <v>0</v>
      </c>
      <c r="AG35" s="37">
        <f t="shared" si="5"/>
        <v>0</v>
      </c>
      <c r="AH35" s="37">
        <f t="shared" si="6"/>
        <v>0</v>
      </c>
      <c r="AI35" s="37">
        <f t="shared" si="7"/>
        <v>0</v>
      </c>
      <c r="AJ35" s="37">
        <f t="shared" si="8"/>
        <v>0</v>
      </c>
      <c r="AK35" s="37">
        <f t="shared" si="9"/>
        <v>0</v>
      </c>
      <c r="AL35" s="37">
        <f t="shared" si="10"/>
        <v>0</v>
      </c>
      <c r="AM35" s="37">
        <f t="shared" si="11"/>
        <v>0</v>
      </c>
      <c r="AN35" s="37">
        <f t="shared" si="12"/>
        <v>0</v>
      </c>
      <c r="AO35" s="37">
        <f t="shared" si="13"/>
        <v>0</v>
      </c>
      <c r="AP35" s="37">
        <f t="shared" si="14"/>
        <v>0</v>
      </c>
      <c r="AQ35" s="37">
        <f t="shared" si="15"/>
        <v>0</v>
      </c>
      <c r="AR35" s="37">
        <f t="shared" si="16"/>
        <v>0</v>
      </c>
      <c r="AS35" s="37">
        <f t="shared" si="17"/>
        <v>0</v>
      </c>
      <c r="AT35" s="37">
        <f t="shared" si="18"/>
        <v>2</v>
      </c>
      <c r="AU35" s="37">
        <f t="shared" si="19"/>
        <v>2</v>
      </c>
      <c r="AV35" s="37">
        <f t="shared" si="20"/>
        <v>0</v>
      </c>
      <c r="AW35" s="37">
        <f t="shared" si="21"/>
        <v>0</v>
      </c>
      <c r="AX35" s="37">
        <f t="shared" si="22"/>
        <v>0</v>
      </c>
      <c r="AY35" s="37">
        <f t="shared" si="23"/>
        <v>0</v>
      </c>
      <c r="AZ35" s="37">
        <f t="shared" si="26"/>
        <v>0</v>
      </c>
      <c r="BA35" s="37">
        <f t="shared" si="26"/>
        <v>0</v>
      </c>
    </row>
    <row r="36" spans="1:53">
      <c r="A36" s="63">
        <v>35</v>
      </c>
      <c r="B36" s="26" t="s">
        <v>164</v>
      </c>
      <c r="C36" s="31"/>
      <c r="D36" s="12"/>
      <c r="E36" s="12"/>
      <c r="F36" s="12"/>
      <c r="G36" s="12"/>
      <c r="H36" s="12"/>
      <c r="I36" s="12">
        <v>1</v>
      </c>
      <c r="J36" s="13">
        <v>5</v>
      </c>
      <c r="K36" s="12"/>
      <c r="L36" s="13"/>
      <c r="M36" s="12"/>
      <c r="N36" s="12"/>
      <c r="O36" s="12"/>
      <c r="P36" s="12"/>
      <c r="Q36" s="12"/>
      <c r="R36" s="12"/>
      <c r="S36" s="12"/>
      <c r="T36" s="12"/>
      <c r="U36" s="12"/>
      <c r="V36" s="13"/>
      <c r="W36" s="12"/>
      <c r="X36" s="12"/>
      <c r="Y36" s="13"/>
      <c r="Z36" s="12"/>
      <c r="AA36" s="12">
        <f t="shared" si="25"/>
        <v>6</v>
      </c>
      <c r="AB36" s="22">
        <f t="shared" si="1"/>
        <v>2</v>
      </c>
      <c r="AC36" s="24">
        <f t="shared" si="2"/>
        <v>3</v>
      </c>
      <c r="AD36" s="5"/>
      <c r="AE36" s="37">
        <f t="shared" si="3"/>
        <v>0</v>
      </c>
      <c r="AF36" s="37">
        <f t="shared" si="4"/>
        <v>0</v>
      </c>
      <c r="AG36" s="37">
        <f t="shared" si="5"/>
        <v>0</v>
      </c>
      <c r="AH36" s="37">
        <f t="shared" si="6"/>
        <v>0</v>
      </c>
      <c r="AI36" s="37">
        <f t="shared" si="7"/>
        <v>0</v>
      </c>
      <c r="AJ36" s="37">
        <f t="shared" si="8"/>
        <v>2</v>
      </c>
      <c r="AK36" s="37">
        <f t="shared" si="9"/>
        <v>2</v>
      </c>
      <c r="AL36" s="37">
        <f t="shared" si="10"/>
        <v>0</v>
      </c>
      <c r="AM36" s="37">
        <f t="shared" si="11"/>
        <v>0</v>
      </c>
      <c r="AN36" s="37">
        <f t="shared" si="12"/>
        <v>0</v>
      </c>
      <c r="AO36" s="37">
        <f t="shared" si="13"/>
        <v>0</v>
      </c>
      <c r="AP36" s="37">
        <f t="shared" si="14"/>
        <v>0</v>
      </c>
      <c r="AQ36" s="37">
        <f t="shared" si="15"/>
        <v>0</v>
      </c>
      <c r="AR36" s="37">
        <f t="shared" si="16"/>
        <v>0</v>
      </c>
      <c r="AS36" s="37">
        <f t="shared" si="17"/>
        <v>0</v>
      </c>
      <c r="AT36" s="37">
        <f t="shared" si="18"/>
        <v>0</v>
      </c>
      <c r="AU36" s="37">
        <f t="shared" si="19"/>
        <v>0</v>
      </c>
      <c r="AV36" s="37">
        <f t="shared" si="20"/>
        <v>0</v>
      </c>
      <c r="AW36" s="37">
        <f t="shared" si="21"/>
        <v>0</v>
      </c>
      <c r="AX36" s="37">
        <f t="shared" si="22"/>
        <v>0</v>
      </c>
      <c r="AY36" s="37">
        <f t="shared" si="23"/>
        <v>0</v>
      </c>
      <c r="AZ36" s="37">
        <f t="shared" si="26"/>
        <v>0</v>
      </c>
      <c r="BA36" s="37">
        <f t="shared" si="26"/>
        <v>0</v>
      </c>
    </row>
    <row r="37" spans="1:53">
      <c r="A37" s="63">
        <v>36</v>
      </c>
      <c r="B37" s="26" t="s">
        <v>87</v>
      </c>
      <c r="C37" s="31" t="s">
        <v>163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v>4</v>
      </c>
      <c r="R37" s="12"/>
      <c r="S37" s="12"/>
      <c r="T37" s="12">
        <v>1</v>
      </c>
      <c r="U37" s="12">
        <v>1</v>
      </c>
      <c r="V37" s="12"/>
      <c r="W37" s="12"/>
      <c r="X37" s="12"/>
      <c r="Y37" s="12"/>
      <c r="Z37" s="12"/>
      <c r="AA37" s="12">
        <f t="shared" si="25"/>
        <v>6</v>
      </c>
      <c r="AB37" s="22">
        <f t="shared" si="1"/>
        <v>3</v>
      </c>
      <c r="AC37" s="24">
        <f t="shared" si="2"/>
        <v>2</v>
      </c>
      <c r="AD37" s="5"/>
      <c r="AE37" s="37">
        <f t="shared" si="3"/>
        <v>0</v>
      </c>
      <c r="AF37" s="37">
        <f t="shared" si="4"/>
        <v>0</v>
      </c>
      <c r="AG37" s="37">
        <f t="shared" si="5"/>
        <v>0</v>
      </c>
      <c r="AH37" s="37">
        <f t="shared" si="6"/>
        <v>0</v>
      </c>
      <c r="AI37" s="37">
        <f t="shared" si="7"/>
        <v>0</v>
      </c>
      <c r="AJ37" s="37">
        <f t="shared" si="8"/>
        <v>0</v>
      </c>
      <c r="AK37" s="37">
        <f t="shared" si="9"/>
        <v>0</v>
      </c>
      <c r="AL37" s="37">
        <f t="shared" si="10"/>
        <v>0</v>
      </c>
      <c r="AM37" s="37">
        <f t="shared" si="11"/>
        <v>0</v>
      </c>
      <c r="AN37" s="37">
        <f t="shared" si="12"/>
        <v>0</v>
      </c>
      <c r="AO37" s="37">
        <f t="shared" si="13"/>
        <v>0</v>
      </c>
      <c r="AP37" s="37">
        <f t="shared" si="14"/>
        <v>0</v>
      </c>
      <c r="AQ37" s="37">
        <f t="shared" si="15"/>
        <v>0</v>
      </c>
      <c r="AR37" s="37">
        <f t="shared" si="16"/>
        <v>1.5</v>
      </c>
      <c r="AS37" s="37">
        <f t="shared" si="17"/>
        <v>0</v>
      </c>
      <c r="AT37" s="37">
        <f t="shared" si="18"/>
        <v>0</v>
      </c>
      <c r="AU37" s="37">
        <f t="shared" si="19"/>
        <v>1.5</v>
      </c>
      <c r="AV37" s="37">
        <f t="shared" si="20"/>
        <v>1.5</v>
      </c>
      <c r="AW37" s="37">
        <f t="shared" si="21"/>
        <v>0</v>
      </c>
      <c r="AX37" s="37">
        <f t="shared" si="22"/>
        <v>0</v>
      </c>
      <c r="AY37" s="37">
        <f t="shared" si="23"/>
        <v>0</v>
      </c>
      <c r="AZ37" s="37">
        <f t="shared" si="26"/>
        <v>0</v>
      </c>
      <c r="BA37" s="37">
        <f t="shared" si="26"/>
        <v>0</v>
      </c>
    </row>
    <row r="38" spans="1:53">
      <c r="A38" s="63">
        <v>37</v>
      </c>
      <c r="B38" s="26" t="s">
        <v>182</v>
      </c>
      <c r="C38" s="31"/>
      <c r="D38" s="12">
        <v>1</v>
      </c>
      <c r="E38" s="12"/>
      <c r="F38" s="12">
        <v>1</v>
      </c>
      <c r="G38" s="12">
        <v>1</v>
      </c>
      <c r="H38" s="12"/>
      <c r="I38" s="12"/>
      <c r="J38" s="13">
        <v>1</v>
      </c>
      <c r="K38" s="12"/>
      <c r="L38" s="13"/>
      <c r="M38" s="12"/>
      <c r="N38" s="12"/>
      <c r="O38" s="12"/>
      <c r="P38" s="12"/>
      <c r="Q38" s="12"/>
      <c r="R38" s="12"/>
      <c r="S38" s="12"/>
      <c r="T38" s="12"/>
      <c r="U38" s="12"/>
      <c r="V38" s="13"/>
      <c r="W38" s="12">
        <v>1</v>
      </c>
      <c r="X38" s="12">
        <v>1</v>
      </c>
      <c r="Y38" s="13"/>
      <c r="Z38" s="12"/>
      <c r="AA38" s="12">
        <f t="shared" si="25"/>
        <v>6</v>
      </c>
      <c r="AB38" s="22">
        <f t="shared" si="1"/>
        <v>6</v>
      </c>
      <c r="AC38" s="24">
        <f t="shared" si="2"/>
        <v>1</v>
      </c>
      <c r="AD38" s="5"/>
      <c r="AE38" s="37">
        <f t="shared" si="3"/>
        <v>2</v>
      </c>
      <c r="AF38" s="37">
        <f t="shared" si="4"/>
        <v>0</v>
      </c>
      <c r="AG38" s="37">
        <f t="shared" si="5"/>
        <v>2</v>
      </c>
      <c r="AH38" s="37">
        <f t="shared" si="6"/>
        <v>2</v>
      </c>
      <c r="AI38" s="37">
        <f t="shared" si="7"/>
        <v>0</v>
      </c>
      <c r="AJ38" s="37">
        <f t="shared" si="8"/>
        <v>0</v>
      </c>
      <c r="AK38" s="37">
        <f t="shared" si="9"/>
        <v>2</v>
      </c>
      <c r="AL38" s="37">
        <f t="shared" si="10"/>
        <v>0</v>
      </c>
      <c r="AM38" s="37">
        <f t="shared" si="11"/>
        <v>0</v>
      </c>
      <c r="AN38" s="37">
        <f t="shared" si="12"/>
        <v>0</v>
      </c>
      <c r="AO38" s="37">
        <f t="shared" si="13"/>
        <v>0</v>
      </c>
      <c r="AP38" s="37">
        <f t="shared" si="14"/>
        <v>0</v>
      </c>
      <c r="AQ38" s="37">
        <f t="shared" si="15"/>
        <v>0</v>
      </c>
      <c r="AR38" s="37">
        <f t="shared" si="16"/>
        <v>0</v>
      </c>
      <c r="AS38" s="37">
        <f t="shared" si="17"/>
        <v>0</v>
      </c>
      <c r="AT38" s="37">
        <f t="shared" si="18"/>
        <v>0</v>
      </c>
      <c r="AU38" s="37">
        <f t="shared" si="19"/>
        <v>0</v>
      </c>
      <c r="AV38" s="37">
        <f t="shared" si="20"/>
        <v>0</v>
      </c>
      <c r="AW38" s="37">
        <f t="shared" si="21"/>
        <v>0</v>
      </c>
      <c r="AX38" s="37">
        <f t="shared" si="22"/>
        <v>2</v>
      </c>
      <c r="AY38" s="37">
        <f t="shared" si="23"/>
        <v>2</v>
      </c>
      <c r="AZ38" s="37">
        <f t="shared" si="26"/>
        <v>0</v>
      </c>
      <c r="BA38" s="37">
        <f t="shared" si="26"/>
        <v>0</v>
      </c>
    </row>
    <row r="39" spans="1:53">
      <c r="A39" s="63">
        <v>38</v>
      </c>
      <c r="B39" s="56" t="s">
        <v>29</v>
      </c>
      <c r="C39" s="31"/>
      <c r="D39" s="12"/>
      <c r="E39" s="12"/>
      <c r="F39" s="12">
        <v>1</v>
      </c>
      <c r="G39" s="12">
        <v>1</v>
      </c>
      <c r="H39" s="12">
        <v>1</v>
      </c>
      <c r="I39" s="12">
        <v>1</v>
      </c>
      <c r="J39" s="13">
        <v>1</v>
      </c>
      <c r="K39" s="12"/>
      <c r="L39" s="13"/>
      <c r="M39" s="12"/>
      <c r="N39" s="12"/>
      <c r="O39" s="12"/>
      <c r="P39" s="12"/>
      <c r="Q39" s="12">
        <v>1</v>
      </c>
      <c r="R39" s="12"/>
      <c r="S39" s="12"/>
      <c r="T39" s="12"/>
      <c r="U39" s="12"/>
      <c r="V39" s="13"/>
      <c r="W39" s="12"/>
      <c r="X39" s="12"/>
      <c r="Y39" s="13"/>
      <c r="Z39" s="12"/>
      <c r="AA39" s="12">
        <f t="shared" si="25"/>
        <v>6</v>
      </c>
      <c r="AB39" s="22">
        <f t="shared" si="1"/>
        <v>6</v>
      </c>
      <c r="AC39" s="24">
        <f t="shared" si="2"/>
        <v>1</v>
      </c>
      <c r="AD39" s="5"/>
      <c r="AE39" s="37">
        <f t="shared" si="3"/>
        <v>0</v>
      </c>
      <c r="AF39" s="37">
        <f t="shared" si="4"/>
        <v>0</v>
      </c>
      <c r="AG39" s="37">
        <f t="shared" si="5"/>
        <v>2</v>
      </c>
      <c r="AH39" s="37">
        <f t="shared" si="6"/>
        <v>2</v>
      </c>
      <c r="AI39" s="37">
        <f t="shared" si="7"/>
        <v>2</v>
      </c>
      <c r="AJ39" s="37">
        <f t="shared" si="8"/>
        <v>2</v>
      </c>
      <c r="AK39" s="37">
        <f t="shared" si="9"/>
        <v>2</v>
      </c>
      <c r="AL39" s="37">
        <f t="shared" si="10"/>
        <v>0</v>
      </c>
      <c r="AM39" s="37">
        <f t="shared" si="11"/>
        <v>0</v>
      </c>
      <c r="AN39" s="37">
        <f t="shared" si="12"/>
        <v>0</v>
      </c>
      <c r="AO39" s="37">
        <f t="shared" si="13"/>
        <v>0</v>
      </c>
      <c r="AP39" s="37">
        <f t="shared" si="14"/>
        <v>0</v>
      </c>
      <c r="AQ39" s="37">
        <f t="shared" si="15"/>
        <v>0</v>
      </c>
      <c r="AR39" s="37">
        <f t="shared" si="16"/>
        <v>2</v>
      </c>
      <c r="AS39" s="37">
        <f t="shared" si="17"/>
        <v>0</v>
      </c>
      <c r="AT39" s="37">
        <f t="shared" si="18"/>
        <v>0</v>
      </c>
      <c r="AU39" s="37">
        <f t="shared" si="19"/>
        <v>0</v>
      </c>
      <c r="AV39" s="37">
        <f t="shared" si="20"/>
        <v>0</v>
      </c>
      <c r="AW39" s="37">
        <f t="shared" si="21"/>
        <v>0</v>
      </c>
      <c r="AX39" s="37">
        <f t="shared" si="22"/>
        <v>0</v>
      </c>
      <c r="AY39" s="37">
        <f t="shared" si="23"/>
        <v>0</v>
      </c>
      <c r="AZ39" s="37">
        <f t="shared" si="26"/>
        <v>0</v>
      </c>
      <c r="BA39" s="37">
        <f t="shared" si="26"/>
        <v>0</v>
      </c>
    </row>
    <row r="40" spans="1:53">
      <c r="A40" s="63">
        <v>39</v>
      </c>
      <c r="B40" s="26" t="s">
        <v>159</v>
      </c>
      <c r="C40" s="31"/>
      <c r="D40" s="12"/>
      <c r="E40" s="12"/>
      <c r="F40" s="12"/>
      <c r="G40" s="12">
        <v>1</v>
      </c>
      <c r="H40" s="12"/>
      <c r="I40" s="12"/>
      <c r="J40" s="13"/>
      <c r="K40" s="12"/>
      <c r="L40" s="13">
        <v>1</v>
      </c>
      <c r="M40" s="12"/>
      <c r="N40" s="12"/>
      <c r="O40" s="12"/>
      <c r="P40" s="12"/>
      <c r="Q40" s="12"/>
      <c r="R40" s="12"/>
      <c r="S40" s="12">
        <v>1</v>
      </c>
      <c r="T40" s="12">
        <v>1</v>
      </c>
      <c r="U40" s="12">
        <v>1</v>
      </c>
      <c r="V40" s="13"/>
      <c r="W40" s="12">
        <v>1</v>
      </c>
      <c r="X40" s="12"/>
      <c r="Y40" s="13"/>
      <c r="Z40" s="12"/>
      <c r="AA40" s="12">
        <f t="shared" si="25"/>
        <v>6</v>
      </c>
      <c r="AB40" s="22">
        <f t="shared" si="1"/>
        <v>6</v>
      </c>
      <c r="AC40" s="24">
        <f t="shared" si="2"/>
        <v>1</v>
      </c>
      <c r="AD40" s="5"/>
      <c r="AE40" s="37">
        <f t="shared" si="3"/>
        <v>0</v>
      </c>
      <c r="AF40" s="37">
        <f t="shared" si="4"/>
        <v>0</v>
      </c>
      <c r="AG40" s="37">
        <f t="shared" si="5"/>
        <v>0</v>
      </c>
      <c r="AH40" s="37">
        <f t="shared" si="6"/>
        <v>2</v>
      </c>
      <c r="AI40" s="37">
        <f t="shared" si="7"/>
        <v>0</v>
      </c>
      <c r="AJ40" s="37">
        <f t="shared" si="8"/>
        <v>0</v>
      </c>
      <c r="AK40" s="37">
        <f t="shared" si="9"/>
        <v>0</v>
      </c>
      <c r="AL40" s="37">
        <f t="shared" si="10"/>
        <v>0</v>
      </c>
      <c r="AM40" s="37">
        <f t="shared" si="11"/>
        <v>2</v>
      </c>
      <c r="AN40" s="37">
        <f t="shared" si="12"/>
        <v>0</v>
      </c>
      <c r="AO40" s="37">
        <f t="shared" si="13"/>
        <v>0</v>
      </c>
      <c r="AP40" s="37">
        <f t="shared" si="14"/>
        <v>0</v>
      </c>
      <c r="AQ40" s="37">
        <f t="shared" si="15"/>
        <v>0</v>
      </c>
      <c r="AR40" s="37">
        <f t="shared" si="16"/>
        <v>0</v>
      </c>
      <c r="AS40" s="37">
        <f t="shared" si="17"/>
        <v>0</v>
      </c>
      <c r="AT40" s="37">
        <f t="shared" si="18"/>
        <v>2</v>
      </c>
      <c r="AU40" s="37">
        <f t="shared" si="19"/>
        <v>2</v>
      </c>
      <c r="AV40" s="37">
        <f t="shared" si="20"/>
        <v>2</v>
      </c>
      <c r="AW40" s="37">
        <f t="shared" si="21"/>
        <v>0</v>
      </c>
      <c r="AX40" s="37">
        <f t="shared" si="22"/>
        <v>2</v>
      </c>
      <c r="AY40" s="37">
        <f t="shared" si="23"/>
        <v>0</v>
      </c>
      <c r="AZ40" s="37">
        <f t="shared" si="26"/>
        <v>0</v>
      </c>
      <c r="BA40" s="37">
        <f t="shared" si="26"/>
        <v>0</v>
      </c>
    </row>
    <row r="41" spans="1:53">
      <c r="A41" s="63">
        <v>40</v>
      </c>
      <c r="B41" s="56" t="s">
        <v>169</v>
      </c>
      <c r="C41" s="31" t="s">
        <v>39</v>
      </c>
      <c r="D41" s="12"/>
      <c r="E41" s="12"/>
      <c r="F41" s="12"/>
      <c r="G41" s="12"/>
      <c r="H41" s="12"/>
      <c r="I41" s="12"/>
      <c r="J41" s="13"/>
      <c r="K41" s="12"/>
      <c r="L41" s="13"/>
      <c r="M41" s="12"/>
      <c r="N41" s="12">
        <v>1</v>
      </c>
      <c r="O41" s="12"/>
      <c r="P41" s="12"/>
      <c r="Q41" s="12">
        <v>1</v>
      </c>
      <c r="R41" s="12"/>
      <c r="S41" s="12">
        <v>1</v>
      </c>
      <c r="T41" s="12"/>
      <c r="U41" s="12">
        <v>2</v>
      </c>
      <c r="V41" s="13"/>
      <c r="W41" s="12"/>
      <c r="X41" s="12"/>
      <c r="Y41" s="13"/>
      <c r="Z41" s="12"/>
      <c r="AA41" s="12">
        <f t="shared" si="25"/>
        <v>5</v>
      </c>
      <c r="AB41" s="22">
        <f t="shared" si="1"/>
        <v>4</v>
      </c>
      <c r="AC41" s="24">
        <f t="shared" si="2"/>
        <v>1.25</v>
      </c>
      <c r="AD41" s="5"/>
      <c r="AE41" s="37">
        <f t="shared" si="3"/>
        <v>0</v>
      </c>
      <c r="AF41" s="37">
        <f t="shared" si="4"/>
        <v>0</v>
      </c>
      <c r="AG41" s="37">
        <f t="shared" si="5"/>
        <v>0</v>
      </c>
      <c r="AH41" s="37">
        <f t="shared" si="6"/>
        <v>0</v>
      </c>
      <c r="AI41" s="37">
        <f t="shared" si="7"/>
        <v>0</v>
      </c>
      <c r="AJ41" s="37">
        <f t="shared" si="8"/>
        <v>0</v>
      </c>
      <c r="AK41" s="37">
        <f t="shared" si="9"/>
        <v>0</v>
      </c>
      <c r="AL41" s="37">
        <f t="shared" si="10"/>
        <v>0</v>
      </c>
      <c r="AM41" s="37">
        <f t="shared" si="11"/>
        <v>0</v>
      </c>
      <c r="AN41" s="37">
        <f t="shared" si="12"/>
        <v>0</v>
      </c>
      <c r="AO41" s="37">
        <f t="shared" si="13"/>
        <v>1.5</v>
      </c>
      <c r="AP41" s="37">
        <f t="shared" si="14"/>
        <v>0</v>
      </c>
      <c r="AQ41" s="37">
        <f t="shared" si="15"/>
        <v>0</v>
      </c>
      <c r="AR41" s="37">
        <f t="shared" si="16"/>
        <v>1.5</v>
      </c>
      <c r="AS41" s="37">
        <f t="shared" si="17"/>
        <v>0</v>
      </c>
      <c r="AT41" s="37">
        <f t="shared" si="18"/>
        <v>1.5</v>
      </c>
      <c r="AU41" s="37">
        <f t="shared" si="19"/>
        <v>0</v>
      </c>
      <c r="AV41" s="37">
        <f t="shared" si="20"/>
        <v>1.5</v>
      </c>
      <c r="AW41" s="37">
        <f t="shared" si="21"/>
        <v>0</v>
      </c>
      <c r="AX41" s="37">
        <f t="shared" si="22"/>
        <v>0</v>
      </c>
      <c r="AY41" s="37">
        <f t="shared" si="23"/>
        <v>0</v>
      </c>
      <c r="AZ41" s="37">
        <f t="shared" si="26"/>
        <v>0</v>
      </c>
      <c r="BA41" s="37">
        <f t="shared" si="26"/>
        <v>0</v>
      </c>
    </row>
    <row r="42" spans="1:53">
      <c r="A42" s="63">
        <v>41</v>
      </c>
      <c r="B42" s="56" t="s">
        <v>154</v>
      </c>
      <c r="C42" s="31"/>
      <c r="D42" s="12"/>
      <c r="E42" s="12"/>
      <c r="F42" s="12">
        <v>1</v>
      </c>
      <c r="G42" s="12"/>
      <c r="H42" s="12">
        <v>1</v>
      </c>
      <c r="I42" s="12"/>
      <c r="J42" s="13"/>
      <c r="K42" s="12"/>
      <c r="L42" s="13"/>
      <c r="M42" s="12"/>
      <c r="N42" s="12">
        <v>1</v>
      </c>
      <c r="O42" s="12">
        <v>2</v>
      </c>
      <c r="P42" s="12"/>
      <c r="Q42" s="12"/>
      <c r="R42" s="12"/>
      <c r="S42" s="12"/>
      <c r="T42" s="12"/>
      <c r="U42" s="12"/>
      <c r="V42" s="13"/>
      <c r="W42" s="12"/>
      <c r="X42" s="12"/>
      <c r="Y42" s="13"/>
      <c r="Z42" s="12"/>
      <c r="AA42" s="12">
        <f t="shared" si="25"/>
        <v>5</v>
      </c>
      <c r="AB42" s="22">
        <f t="shared" si="1"/>
        <v>4</v>
      </c>
      <c r="AC42" s="24">
        <f t="shared" si="2"/>
        <v>1.25</v>
      </c>
      <c r="AD42" s="5"/>
      <c r="AE42" s="37">
        <f t="shared" si="3"/>
        <v>0</v>
      </c>
      <c r="AF42" s="37">
        <f t="shared" si="4"/>
        <v>0</v>
      </c>
      <c r="AG42" s="37">
        <f t="shared" si="5"/>
        <v>2</v>
      </c>
      <c r="AH42" s="37">
        <f t="shared" si="6"/>
        <v>0</v>
      </c>
      <c r="AI42" s="37">
        <f t="shared" si="7"/>
        <v>2</v>
      </c>
      <c r="AJ42" s="37">
        <f t="shared" si="8"/>
        <v>0</v>
      </c>
      <c r="AK42" s="37">
        <f t="shared" si="9"/>
        <v>0</v>
      </c>
      <c r="AL42" s="37">
        <f t="shared" si="10"/>
        <v>0</v>
      </c>
      <c r="AM42" s="37">
        <f t="shared" si="11"/>
        <v>0</v>
      </c>
      <c r="AN42" s="37">
        <f t="shared" si="12"/>
        <v>0</v>
      </c>
      <c r="AO42" s="37">
        <f t="shared" si="13"/>
        <v>2</v>
      </c>
      <c r="AP42" s="37">
        <f t="shared" si="14"/>
        <v>2</v>
      </c>
      <c r="AQ42" s="37">
        <f t="shared" si="15"/>
        <v>0</v>
      </c>
      <c r="AR42" s="37">
        <f t="shared" si="16"/>
        <v>0</v>
      </c>
      <c r="AS42" s="37">
        <f t="shared" si="17"/>
        <v>0</v>
      </c>
      <c r="AT42" s="37">
        <f t="shared" si="18"/>
        <v>0</v>
      </c>
      <c r="AU42" s="37">
        <f t="shared" si="19"/>
        <v>0</v>
      </c>
      <c r="AV42" s="37">
        <f t="shared" si="20"/>
        <v>0</v>
      </c>
      <c r="AW42" s="37">
        <f t="shared" si="21"/>
        <v>0</v>
      </c>
      <c r="AX42" s="37">
        <f t="shared" si="22"/>
        <v>0</v>
      </c>
      <c r="AY42" s="37">
        <f t="shared" si="23"/>
        <v>0</v>
      </c>
      <c r="AZ42" s="37">
        <f t="shared" si="26"/>
        <v>0</v>
      </c>
      <c r="BA42" s="37">
        <f t="shared" si="26"/>
        <v>0</v>
      </c>
    </row>
    <row r="43" spans="1:53">
      <c r="A43" s="63">
        <v>42</v>
      </c>
      <c r="B43" s="56" t="s">
        <v>92</v>
      </c>
      <c r="C43" s="31" t="s">
        <v>163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>
        <v>1</v>
      </c>
      <c r="T43" s="12">
        <v>1</v>
      </c>
      <c r="U43" s="12">
        <v>1</v>
      </c>
      <c r="V43" s="12"/>
      <c r="W43" s="12">
        <v>1</v>
      </c>
      <c r="X43" s="12">
        <v>1</v>
      </c>
      <c r="Y43" s="12"/>
      <c r="Z43" s="12"/>
      <c r="AA43" s="12">
        <f t="shared" si="25"/>
        <v>5</v>
      </c>
      <c r="AB43" s="22">
        <f t="shared" si="1"/>
        <v>5</v>
      </c>
      <c r="AC43" s="24">
        <f t="shared" si="2"/>
        <v>1</v>
      </c>
      <c r="AD43" s="5"/>
      <c r="AE43" s="37">
        <f t="shared" si="3"/>
        <v>0</v>
      </c>
      <c r="AF43" s="37">
        <f t="shared" si="4"/>
        <v>0</v>
      </c>
      <c r="AG43" s="37">
        <f t="shared" si="5"/>
        <v>0</v>
      </c>
      <c r="AH43" s="37">
        <f t="shared" si="6"/>
        <v>0</v>
      </c>
      <c r="AI43" s="37">
        <f t="shared" si="7"/>
        <v>0</v>
      </c>
      <c r="AJ43" s="37">
        <f t="shared" si="8"/>
        <v>0</v>
      </c>
      <c r="AK43" s="37">
        <f t="shared" si="9"/>
        <v>0</v>
      </c>
      <c r="AL43" s="37">
        <f t="shared" si="10"/>
        <v>0</v>
      </c>
      <c r="AM43" s="37">
        <f t="shared" si="11"/>
        <v>0</v>
      </c>
      <c r="AN43" s="37">
        <f t="shared" si="12"/>
        <v>0</v>
      </c>
      <c r="AO43" s="37">
        <f t="shared" si="13"/>
        <v>0</v>
      </c>
      <c r="AP43" s="37">
        <f t="shared" si="14"/>
        <v>0</v>
      </c>
      <c r="AQ43" s="37">
        <f t="shared" si="15"/>
        <v>0</v>
      </c>
      <c r="AR43" s="37">
        <f t="shared" si="16"/>
        <v>0</v>
      </c>
      <c r="AS43" s="37">
        <f t="shared" si="17"/>
        <v>0</v>
      </c>
      <c r="AT43" s="37">
        <f t="shared" si="18"/>
        <v>1.5</v>
      </c>
      <c r="AU43" s="37">
        <f t="shared" si="19"/>
        <v>1.5</v>
      </c>
      <c r="AV43" s="37">
        <f t="shared" si="20"/>
        <v>1.5</v>
      </c>
      <c r="AW43" s="37">
        <f t="shared" si="21"/>
        <v>0</v>
      </c>
      <c r="AX43" s="37">
        <f t="shared" si="22"/>
        <v>1.5</v>
      </c>
      <c r="AY43" s="37">
        <f t="shared" si="23"/>
        <v>1.5</v>
      </c>
      <c r="AZ43" s="37">
        <f t="shared" si="26"/>
        <v>0</v>
      </c>
      <c r="BA43" s="37">
        <f t="shared" si="26"/>
        <v>0</v>
      </c>
    </row>
    <row r="44" spans="1:53">
      <c r="A44" s="63">
        <v>43</v>
      </c>
      <c r="B44" s="26" t="s">
        <v>160</v>
      </c>
      <c r="C44" s="31"/>
      <c r="D44" s="12"/>
      <c r="E44" s="12"/>
      <c r="F44" s="12"/>
      <c r="G44" s="12">
        <v>1</v>
      </c>
      <c r="H44" s="12"/>
      <c r="I44" s="12"/>
      <c r="J44" s="13"/>
      <c r="K44" s="12"/>
      <c r="L44" s="13">
        <v>1</v>
      </c>
      <c r="M44" s="12"/>
      <c r="N44" s="12"/>
      <c r="O44" s="12"/>
      <c r="P44" s="12"/>
      <c r="Q44" s="12"/>
      <c r="R44" s="12"/>
      <c r="S44" s="12">
        <v>1</v>
      </c>
      <c r="T44" s="12">
        <v>1</v>
      </c>
      <c r="U44" s="12">
        <v>1</v>
      </c>
      <c r="V44" s="13"/>
      <c r="W44" s="12"/>
      <c r="X44" s="12"/>
      <c r="Y44" s="13"/>
      <c r="Z44" s="12"/>
      <c r="AA44" s="12">
        <f t="shared" si="25"/>
        <v>5</v>
      </c>
      <c r="AB44" s="22">
        <f t="shared" si="1"/>
        <v>5</v>
      </c>
      <c r="AC44" s="24">
        <f t="shared" si="2"/>
        <v>1</v>
      </c>
      <c r="AD44" s="5"/>
      <c r="AE44" s="37">
        <f t="shared" si="3"/>
        <v>0</v>
      </c>
      <c r="AF44" s="37">
        <f t="shared" si="4"/>
        <v>0</v>
      </c>
      <c r="AG44" s="37">
        <f t="shared" si="5"/>
        <v>0</v>
      </c>
      <c r="AH44" s="37">
        <f t="shared" si="6"/>
        <v>2</v>
      </c>
      <c r="AI44" s="37">
        <f t="shared" si="7"/>
        <v>0</v>
      </c>
      <c r="AJ44" s="37">
        <f t="shared" si="8"/>
        <v>0</v>
      </c>
      <c r="AK44" s="37">
        <f t="shared" si="9"/>
        <v>0</v>
      </c>
      <c r="AL44" s="37">
        <f t="shared" si="10"/>
        <v>0</v>
      </c>
      <c r="AM44" s="37">
        <f t="shared" si="11"/>
        <v>2</v>
      </c>
      <c r="AN44" s="37">
        <f t="shared" si="12"/>
        <v>0</v>
      </c>
      <c r="AO44" s="37">
        <f t="shared" si="13"/>
        <v>0</v>
      </c>
      <c r="AP44" s="37">
        <f t="shared" si="14"/>
        <v>0</v>
      </c>
      <c r="AQ44" s="37">
        <f t="shared" si="15"/>
        <v>0</v>
      </c>
      <c r="AR44" s="37">
        <f t="shared" si="16"/>
        <v>0</v>
      </c>
      <c r="AS44" s="37">
        <f t="shared" si="17"/>
        <v>0</v>
      </c>
      <c r="AT44" s="37">
        <f t="shared" si="18"/>
        <v>2</v>
      </c>
      <c r="AU44" s="37">
        <f t="shared" si="19"/>
        <v>2</v>
      </c>
      <c r="AV44" s="37">
        <f t="shared" si="20"/>
        <v>2</v>
      </c>
      <c r="AW44" s="37">
        <f t="shared" si="21"/>
        <v>0</v>
      </c>
      <c r="AX44" s="37">
        <f t="shared" si="22"/>
        <v>0</v>
      </c>
      <c r="AY44" s="37">
        <f t="shared" si="23"/>
        <v>0</v>
      </c>
      <c r="AZ44" s="37">
        <f t="shared" si="26"/>
        <v>0</v>
      </c>
      <c r="BA44" s="37">
        <f t="shared" si="26"/>
        <v>0</v>
      </c>
    </row>
    <row r="45" spans="1:53">
      <c r="A45" s="63">
        <v>44</v>
      </c>
      <c r="B45" s="56" t="s">
        <v>32</v>
      </c>
      <c r="C45" s="31" t="s">
        <v>163</v>
      </c>
      <c r="D45" s="12"/>
      <c r="E45" s="12"/>
      <c r="F45" s="12"/>
      <c r="G45" s="12">
        <v>1</v>
      </c>
      <c r="H45" s="12">
        <v>1</v>
      </c>
      <c r="I45" s="12"/>
      <c r="J45" s="13">
        <v>1</v>
      </c>
      <c r="K45" s="12"/>
      <c r="L45" s="13"/>
      <c r="M45" s="12"/>
      <c r="N45" s="12">
        <v>1</v>
      </c>
      <c r="O45" s="12"/>
      <c r="P45" s="12"/>
      <c r="Q45" s="12"/>
      <c r="R45" s="12"/>
      <c r="S45" s="12"/>
      <c r="T45" s="12"/>
      <c r="U45" s="12"/>
      <c r="V45" s="13"/>
      <c r="W45" s="12"/>
      <c r="X45" s="12"/>
      <c r="Y45" s="13"/>
      <c r="Z45" s="12"/>
      <c r="AA45" s="12">
        <f t="shared" si="25"/>
        <v>4</v>
      </c>
      <c r="AB45" s="22">
        <f t="shared" si="1"/>
        <v>4</v>
      </c>
      <c r="AC45" s="24">
        <f t="shared" si="2"/>
        <v>1</v>
      </c>
      <c r="AD45" s="5"/>
      <c r="AE45" s="37">
        <f t="shared" si="3"/>
        <v>0</v>
      </c>
      <c r="AF45" s="37">
        <f t="shared" si="4"/>
        <v>0</v>
      </c>
      <c r="AG45" s="37">
        <f t="shared" si="5"/>
        <v>0</v>
      </c>
      <c r="AH45" s="37">
        <f t="shared" si="6"/>
        <v>1.5</v>
      </c>
      <c r="AI45" s="37">
        <f t="shared" si="7"/>
        <v>1.5</v>
      </c>
      <c r="AJ45" s="37">
        <f t="shared" si="8"/>
        <v>0</v>
      </c>
      <c r="AK45" s="37">
        <f t="shared" si="9"/>
        <v>1.5</v>
      </c>
      <c r="AL45" s="37">
        <f t="shared" si="10"/>
        <v>0</v>
      </c>
      <c r="AM45" s="37">
        <f t="shared" si="11"/>
        <v>0</v>
      </c>
      <c r="AN45" s="37">
        <f t="shared" si="12"/>
        <v>0</v>
      </c>
      <c r="AO45" s="37">
        <f t="shared" si="13"/>
        <v>1.5</v>
      </c>
      <c r="AP45" s="37">
        <f t="shared" si="14"/>
        <v>0</v>
      </c>
      <c r="AQ45" s="37">
        <f t="shared" si="15"/>
        <v>0</v>
      </c>
      <c r="AR45" s="37">
        <f t="shared" si="16"/>
        <v>0</v>
      </c>
      <c r="AS45" s="37">
        <f t="shared" si="17"/>
        <v>0</v>
      </c>
      <c r="AT45" s="37">
        <f t="shared" si="18"/>
        <v>0</v>
      </c>
      <c r="AU45" s="37">
        <f t="shared" si="19"/>
        <v>0</v>
      </c>
      <c r="AV45" s="37">
        <f t="shared" si="20"/>
        <v>0</v>
      </c>
      <c r="AW45" s="37">
        <f t="shared" si="21"/>
        <v>0</v>
      </c>
      <c r="AX45" s="37">
        <f t="shared" si="22"/>
        <v>0</v>
      </c>
      <c r="AY45" s="37">
        <f t="shared" si="23"/>
        <v>0</v>
      </c>
      <c r="AZ45" s="37">
        <f t="shared" si="26"/>
        <v>0</v>
      </c>
      <c r="BA45" s="37">
        <f t="shared" si="26"/>
        <v>0</v>
      </c>
    </row>
    <row r="46" spans="1:53">
      <c r="A46" s="63">
        <v>45</v>
      </c>
      <c r="B46" s="56" t="s">
        <v>23</v>
      </c>
      <c r="C46" s="31" t="s">
        <v>163</v>
      </c>
      <c r="D46" s="12"/>
      <c r="E46" s="12"/>
      <c r="F46" s="12"/>
      <c r="G46" s="12"/>
      <c r="H46" s="12"/>
      <c r="I46" s="12"/>
      <c r="J46" s="13"/>
      <c r="K46" s="12"/>
      <c r="L46" s="13"/>
      <c r="M46" s="12"/>
      <c r="N46" s="12"/>
      <c r="O46" s="12">
        <v>1</v>
      </c>
      <c r="P46" s="12"/>
      <c r="Q46" s="12">
        <v>1</v>
      </c>
      <c r="R46" s="12"/>
      <c r="S46" s="12"/>
      <c r="T46" s="12"/>
      <c r="U46" s="12"/>
      <c r="V46" s="13"/>
      <c r="W46" s="12">
        <v>1</v>
      </c>
      <c r="X46" s="12"/>
      <c r="Y46" s="13">
        <v>1</v>
      </c>
      <c r="Z46" s="12"/>
      <c r="AA46" s="12">
        <f t="shared" si="25"/>
        <v>4</v>
      </c>
      <c r="AB46" s="22">
        <f t="shared" si="1"/>
        <v>4</v>
      </c>
      <c r="AC46" s="24">
        <f t="shared" si="2"/>
        <v>1</v>
      </c>
      <c r="AD46" s="5"/>
      <c r="AE46" s="37">
        <f t="shared" si="3"/>
        <v>0</v>
      </c>
      <c r="AF46" s="37">
        <f t="shared" si="4"/>
        <v>0</v>
      </c>
      <c r="AG46" s="37">
        <f t="shared" si="5"/>
        <v>0</v>
      </c>
      <c r="AH46" s="37">
        <f t="shared" si="6"/>
        <v>0</v>
      </c>
      <c r="AI46" s="37">
        <f t="shared" si="7"/>
        <v>0</v>
      </c>
      <c r="AJ46" s="37">
        <f t="shared" si="8"/>
        <v>0</v>
      </c>
      <c r="AK46" s="37">
        <f t="shared" si="9"/>
        <v>0</v>
      </c>
      <c r="AL46" s="37">
        <f t="shared" si="10"/>
        <v>0</v>
      </c>
      <c r="AM46" s="37">
        <f t="shared" si="11"/>
        <v>0</v>
      </c>
      <c r="AN46" s="37">
        <f t="shared" si="12"/>
        <v>0</v>
      </c>
      <c r="AO46" s="37">
        <f t="shared" si="13"/>
        <v>0</v>
      </c>
      <c r="AP46" s="37">
        <f t="shared" si="14"/>
        <v>1.5</v>
      </c>
      <c r="AQ46" s="37">
        <f t="shared" si="15"/>
        <v>0</v>
      </c>
      <c r="AR46" s="37">
        <f t="shared" si="16"/>
        <v>1.5</v>
      </c>
      <c r="AS46" s="37">
        <f t="shared" si="17"/>
        <v>0</v>
      </c>
      <c r="AT46" s="37">
        <f t="shared" si="18"/>
        <v>0</v>
      </c>
      <c r="AU46" s="37">
        <f t="shared" si="19"/>
        <v>0</v>
      </c>
      <c r="AV46" s="37">
        <f t="shared" si="20"/>
        <v>0</v>
      </c>
      <c r="AW46" s="37">
        <f t="shared" si="21"/>
        <v>0</v>
      </c>
      <c r="AX46" s="37">
        <f t="shared" si="22"/>
        <v>1.5</v>
      </c>
      <c r="AY46" s="37">
        <f t="shared" si="23"/>
        <v>0</v>
      </c>
      <c r="AZ46" s="37">
        <f t="shared" si="26"/>
        <v>1.5</v>
      </c>
      <c r="BA46" s="37">
        <f t="shared" si="26"/>
        <v>0</v>
      </c>
    </row>
    <row r="47" spans="1:53">
      <c r="A47" s="63">
        <v>46</v>
      </c>
      <c r="B47" s="65" t="s">
        <v>151</v>
      </c>
      <c r="C47" s="31"/>
      <c r="D47" s="12">
        <v>1</v>
      </c>
      <c r="E47" s="12"/>
      <c r="F47" s="12"/>
      <c r="G47" s="12">
        <v>1</v>
      </c>
      <c r="H47" s="12"/>
      <c r="I47" s="12">
        <v>1</v>
      </c>
      <c r="J47" s="13"/>
      <c r="K47" s="12">
        <v>1</v>
      </c>
      <c r="L47" s="13"/>
      <c r="M47" s="12"/>
      <c r="N47" s="12"/>
      <c r="O47" s="12"/>
      <c r="P47" s="12"/>
      <c r="Q47" s="12"/>
      <c r="R47" s="12"/>
      <c r="S47" s="12"/>
      <c r="T47" s="12"/>
      <c r="U47" s="12"/>
      <c r="V47" s="13"/>
      <c r="W47" s="12"/>
      <c r="X47" s="12"/>
      <c r="Y47" s="13"/>
      <c r="Z47" s="12"/>
      <c r="AA47" s="12">
        <f t="shared" si="25"/>
        <v>4</v>
      </c>
      <c r="AB47" s="22">
        <f t="shared" si="1"/>
        <v>4</v>
      </c>
      <c r="AC47" s="24">
        <f t="shared" si="2"/>
        <v>1</v>
      </c>
      <c r="AD47" s="5"/>
      <c r="AE47" s="37">
        <f t="shared" si="3"/>
        <v>2</v>
      </c>
      <c r="AF47" s="37">
        <f t="shared" si="4"/>
        <v>0</v>
      </c>
      <c r="AG47" s="37">
        <f t="shared" si="5"/>
        <v>0</v>
      </c>
      <c r="AH47" s="37">
        <f t="shared" si="6"/>
        <v>2</v>
      </c>
      <c r="AI47" s="37">
        <f t="shared" si="7"/>
        <v>0</v>
      </c>
      <c r="AJ47" s="37">
        <f t="shared" si="8"/>
        <v>2</v>
      </c>
      <c r="AK47" s="37">
        <f t="shared" si="9"/>
        <v>0</v>
      </c>
      <c r="AL47" s="37">
        <f t="shared" si="10"/>
        <v>2</v>
      </c>
      <c r="AM47" s="37">
        <f t="shared" si="11"/>
        <v>0</v>
      </c>
      <c r="AN47" s="37">
        <f t="shared" si="12"/>
        <v>0</v>
      </c>
      <c r="AO47" s="37">
        <f t="shared" si="13"/>
        <v>0</v>
      </c>
      <c r="AP47" s="37">
        <f t="shared" si="14"/>
        <v>0</v>
      </c>
      <c r="AQ47" s="37">
        <f t="shared" si="15"/>
        <v>0</v>
      </c>
      <c r="AR47" s="37">
        <f t="shared" si="16"/>
        <v>0</v>
      </c>
      <c r="AS47" s="37">
        <f t="shared" si="17"/>
        <v>0</v>
      </c>
      <c r="AT47" s="37">
        <f t="shared" si="18"/>
        <v>0</v>
      </c>
      <c r="AU47" s="37">
        <f t="shared" si="19"/>
        <v>0</v>
      </c>
      <c r="AV47" s="37">
        <f t="shared" si="20"/>
        <v>0</v>
      </c>
      <c r="AW47" s="37">
        <f t="shared" si="21"/>
        <v>0</v>
      </c>
      <c r="AX47" s="37">
        <f t="shared" si="22"/>
        <v>0</v>
      </c>
      <c r="AY47" s="37">
        <f t="shared" si="23"/>
        <v>0</v>
      </c>
      <c r="AZ47" s="37">
        <f t="shared" si="26"/>
        <v>0</v>
      </c>
      <c r="BA47" s="37">
        <f t="shared" si="26"/>
        <v>0</v>
      </c>
    </row>
    <row r="48" spans="1:53">
      <c r="A48" s="63">
        <v>47</v>
      </c>
      <c r="B48" s="56" t="s">
        <v>90</v>
      </c>
      <c r="C48" s="31" t="s">
        <v>163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>
        <v>3</v>
      </c>
      <c r="U48" s="12"/>
      <c r="V48" s="12"/>
      <c r="W48" s="12"/>
      <c r="X48" s="12"/>
      <c r="Y48" s="12"/>
      <c r="Z48" s="12"/>
      <c r="AA48" s="12">
        <f t="shared" si="25"/>
        <v>3</v>
      </c>
      <c r="AB48" s="22">
        <f t="shared" si="1"/>
        <v>1</v>
      </c>
      <c r="AC48" s="24">
        <f t="shared" si="2"/>
        <v>3</v>
      </c>
      <c r="AD48" s="5"/>
      <c r="AE48" s="37">
        <f t="shared" si="3"/>
        <v>0</v>
      </c>
      <c r="AF48" s="37">
        <f t="shared" si="4"/>
        <v>0</v>
      </c>
      <c r="AG48" s="37">
        <f t="shared" si="5"/>
        <v>0</v>
      </c>
      <c r="AH48" s="37">
        <f t="shared" si="6"/>
        <v>0</v>
      </c>
      <c r="AI48" s="37">
        <f t="shared" si="7"/>
        <v>0</v>
      </c>
      <c r="AJ48" s="37">
        <f t="shared" si="8"/>
        <v>0</v>
      </c>
      <c r="AK48" s="37">
        <f t="shared" si="9"/>
        <v>0</v>
      </c>
      <c r="AL48" s="37">
        <f t="shared" si="10"/>
        <v>0</v>
      </c>
      <c r="AM48" s="37">
        <f t="shared" si="11"/>
        <v>0</v>
      </c>
      <c r="AN48" s="37">
        <f t="shared" si="12"/>
        <v>0</v>
      </c>
      <c r="AO48" s="37">
        <f t="shared" si="13"/>
        <v>0</v>
      </c>
      <c r="AP48" s="37">
        <f t="shared" si="14"/>
        <v>0</v>
      </c>
      <c r="AQ48" s="37">
        <f t="shared" si="15"/>
        <v>0</v>
      </c>
      <c r="AR48" s="37">
        <f t="shared" si="16"/>
        <v>0</v>
      </c>
      <c r="AS48" s="37">
        <f t="shared" si="17"/>
        <v>0</v>
      </c>
      <c r="AT48" s="37">
        <f t="shared" si="18"/>
        <v>0</v>
      </c>
      <c r="AU48" s="37">
        <f t="shared" si="19"/>
        <v>1.5</v>
      </c>
      <c r="AV48" s="37">
        <f t="shared" si="20"/>
        <v>0</v>
      </c>
      <c r="AW48" s="37">
        <f t="shared" si="21"/>
        <v>0</v>
      </c>
      <c r="AX48" s="37">
        <f t="shared" si="22"/>
        <v>0</v>
      </c>
      <c r="AY48" s="37">
        <f t="shared" si="23"/>
        <v>0</v>
      </c>
      <c r="AZ48" s="37">
        <f t="shared" si="26"/>
        <v>0</v>
      </c>
      <c r="BA48" s="37">
        <f t="shared" si="26"/>
        <v>0</v>
      </c>
    </row>
    <row r="49" spans="1:53">
      <c r="A49" s="63">
        <v>48</v>
      </c>
      <c r="B49" s="56" t="s">
        <v>174</v>
      </c>
      <c r="C49" s="31" t="s">
        <v>163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>
        <v>2</v>
      </c>
      <c r="U49" s="12"/>
      <c r="V49" s="12"/>
      <c r="W49" s="12"/>
      <c r="X49" s="12">
        <v>1</v>
      </c>
      <c r="Y49" s="12"/>
      <c r="Z49" s="12"/>
      <c r="AA49" s="12">
        <f t="shared" si="25"/>
        <v>3</v>
      </c>
      <c r="AB49" s="22">
        <f t="shared" si="1"/>
        <v>2</v>
      </c>
      <c r="AC49" s="24">
        <f t="shared" si="2"/>
        <v>1.5</v>
      </c>
      <c r="AD49" s="5"/>
      <c r="AE49" s="37">
        <f t="shared" si="3"/>
        <v>0</v>
      </c>
      <c r="AF49" s="37">
        <f t="shared" si="4"/>
        <v>0</v>
      </c>
      <c r="AG49" s="37">
        <f t="shared" si="5"/>
        <v>0</v>
      </c>
      <c r="AH49" s="37">
        <f t="shared" si="6"/>
        <v>0</v>
      </c>
      <c r="AI49" s="37">
        <f t="shared" si="7"/>
        <v>0</v>
      </c>
      <c r="AJ49" s="37">
        <f t="shared" si="8"/>
        <v>0</v>
      </c>
      <c r="AK49" s="37">
        <f t="shared" si="9"/>
        <v>0</v>
      </c>
      <c r="AL49" s="37">
        <f t="shared" si="10"/>
        <v>0</v>
      </c>
      <c r="AM49" s="37">
        <f t="shared" si="11"/>
        <v>0</v>
      </c>
      <c r="AN49" s="37">
        <f t="shared" si="12"/>
        <v>0</v>
      </c>
      <c r="AO49" s="37">
        <f t="shared" si="13"/>
        <v>0</v>
      </c>
      <c r="AP49" s="37">
        <f t="shared" si="14"/>
        <v>0</v>
      </c>
      <c r="AQ49" s="37">
        <f t="shared" si="15"/>
        <v>0</v>
      </c>
      <c r="AR49" s="37">
        <f t="shared" si="16"/>
        <v>0</v>
      </c>
      <c r="AS49" s="37">
        <f t="shared" si="17"/>
        <v>0</v>
      </c>
      <c r="AT49" s="37">
        <f t="shared" si="18"/>
        <v>0</v>
      </c>
      <c r="AU49" s="37">
        <f t="shared" si="19"/>
        <v>1.5</v>
      </c>
      <c r="AV49" s="37">
        <f t="shared" si="20"/>
        <v>0</v>
      </c>
      <c r="AW49" s="37">
        <f t="shared" si="21"/>
        <v>0</v>
      </c>
      <c r="AX49" s="37">
        <f t="shared" si="22"/>
        <v>0</v>
      </c>
      <c r="AY49" s="37">
        <f t="shared" si="23"/>
        <v>1.5</v>
      </c>
      <c r="AZ49" s="37">
        <f t="shared" si="26"/>
        <v>0</v>
      </c>
      <c r="BA49" s="37">
        <f t="shared" si="26"/>
        <v>0</v>
      </c>
    </row>
    <row r="50" spans="1:53">
      <c r="A50" s="63">
        <v>49</v>
      </c>
      <c r="B50" s="56" t="s">
        <v>20</v>
      </c>
      <c r="C50" s="31" t="s">
        <v>163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>
        <v>1</v>
      </c>
      <c r="W50" s="12"/>
      <c r="X50" s="12">
        <v>1</v>
      </c>
      <c r="Y50" s="12">
        <v>1</v>
      </c>
      <c r="Z50" s="12"/>
      <c r="AA50" s="12">
        <f t="shared" si="25"/>
        <v>3</v>
      </c>
      <c r="AB50" s="22">
        <f t="shared" si="1"/>
        <v>3</v>
      </c>
      <c r="AC50" s="24">
        <f t="shared" si="2"/>
        <v>1</v>
      </c>
      <c r="AD50" s="5"/>
      <c r="AE50" s="37">
        <f t="shared" si="3"/>
        <v>0</v>
      </c>
      <c r="AF50" s="37">
        <f t="shared" si="4"/>
        <v>0</v>
      </c>
      <c r="AG50" s="37">
        <f t="shared" si="5"/>
        <v>0</v>
      </c>
      <c r="AH50" s="37">
        <f t="shared" si="6"/>
        <v>0</v>
      </c>
      <c r="AI50" s="37">
        <f t="shared" si="7"/>
        <v>0</v>
      </c>
      <c r="AJ50" s="37">
        <f t="shared" si="8"/>
        <v>0</v>
      </c>
      <c r="AK50" s="37">
        <f t="shared" si="9"/>
        <v>0</v>
      </c>
      <c r="AL50" s="37">
        <f t="shared" si="10"/>
        <v>0</v>
      </c>
      <c r="AM50" s="37">
        <f t="shared" si="11"/>
        <v>0</v>
      </c>
      <c r="AN50" s="37">
        <f t="shared" si="12"/>
        <v>0</v>
      </c>
      <c r="AO50" s="37">
        <f t="shared" si="13"/>
        <v>0</v>
      </c>
      <c r="AP50" s="37">
        <f t="shared" si="14"/>
        <v>0</v>
      </c>
      <c r="AQ50" s="37">
        <f t="shared" si="15"/>
        <v>0</v>
      </c>
      <c r="AR50" s="37">
        <f t="shared" si="16"/>
        <v>0</v>
      </c>
      <c r="AS50" s="37">
        <f t="shared" si="17"/>
        <v>0</v>
      </c>
      <c r="AT50" s="37">
        <f t="shared" si="18"/>
        <v>0</v>
      </c>
      <c r="AU50" s="37">
        <f t="shared" si="19"/>
        <v>0</v>
      </c>
      <c r="AV50" s="37">
        <f t="shared" si="20"/>
        <v>0</v>
      </c>
      <c r="AW50" s="37">
        <f t="shared" si="21"/>
        <v>1.5</v>
      </c>
      <c r="AX50" s="37">
        <f t="shared" si="22"/>
        <v>0</v>
      </c>
      <c r="AY50" s="37">
        <f t="shared" si="23"/>
        <v>1.5</v>
      </c>
      <c r="AZ50" s="37">
        <f t="shared" si="26"/>
        <v>1.5</v>
      </c>
      <c r="BA50" s="37">
        <f t="shared" si="26"/>
        <v>0</v>
      </c>
    </row>
    <row r="51" spans="1:53">
      <c r="A51" s="63">
        <v>50</v>
      </c>
      <c r="B51" s="56" t="s">
        <v>156</v>
      </c>
      <c r="C51" s="31" t="s">
        <v>163</v>
      </c>
      <c r="D51" s="12"/>
      <c r="E51" s="12"/>
      <c r="F51" s="12">
        <v>1</v>
      </c>
      <c r="G51" s="12"/>
      <c r="H51" s="12"/>
      <c r="I51" s="12"/>
      <c r="J51" s="13"/>
      <c r="K51" s="12"/>
      <c r="L51" s="13"/>
      <c r="M51" s="12"/>
      <c r="N51" s="12"/>
      <c r="O51" s="12"/>
      <c r="P51" s="12"/>
      <c r="Q51" s="12"/>
      <c r="R51" s="12"/>
      <c r="S51" s="12"/>
      <c r="T51" s="12"/>
      <c r="U51" s="12"/>
      <c r="V51" s="13">
        <v>1</v>
      </c>
      <c r="W51" s="12">
        <v>1</v>
      </c>
      <c r="X51" s="12"/>
      <c r="Y51" s="13"/>
      <c r="Z51" s="12"/>
      <c r="AA51" s="12">
        <f t="shared" si="25"/>
        <v>3</v>
      </c>
      <c r="AB51" s="22">
        <f t="shared" si="1"/>
        <v>3</v>
      </c>
      <c r="AC51" s="24">
        <f t="shared" si="2"/>
        <v>1</v>
      </c>
      <c r="AD51" s="5"/>
      <c r="AE51" s="37">
        <f t="shared" si="3"/>
        <v>0</v>
      </c>
      <c r="AF51" s="37">
        <f t="shared" si="4"/>
        <v>0</v>
      </c>
      <c r="AG51" s="37">
        <f t="shared" si="5"/>
        <v>1.5</v>
      </c>
      <c r="AH51" s="37">
        <f t="shared" si="6"/>
        <v>0</v>
      </c>
      <c r="AI51" s="37">
        <f t="shared" si="7"/>
        <v>0</v>
      </c>
      <c r="AJ51" s="37">
        <f t="shared" si="8"/>
        <v>0</v>
      </c>
      <c r="AK51" s="37">
        <f t="shared" si="9"/>
        <v>0</v>
      </c>
      <c r="AL51" s="37">
        <f t="shared" si="10"/>
        <v>0</v>
      </c>
      <c r="AM51" s="37">
        <f t="shared" si="11"/>
        <v>0</v>
      </c>
      <c r="AN51" s="37">
        <f t="shared" si="12"/>
        <v>0</v>
      </c>
      <c r="AO51" s="37">
        <f t="shared" si="13"/>
        <v>0</v>
      </c>
      <c r="AP51" s="37">
        <f t="shared" si="14"/>
        <v>0</v>
      </c>
      <c r="AQ51" s="37">
        <f t="shared" si="15"/>
        <v>0</v>
      </c>
      <c r="AR51" s="37">
        <f t="shared" si="16"/>
        <v>0</v>
      </c>
      <c r="AS51" s="37">
        <f t="shared" si="17"/>
        <v>0</v>
      </c>
      <c r="AT51" s="37">
        <f t="shared" si="18"/>
        <v>0</v>
      </c>
      <c r="AU51" s="37">
        <f t="shared" si="19"/>
        <v>0</v>
      </c>
      <c r="AV51" s="37">
        <f t="shared" si="20"/>
        <v>0</v>
      </c>
      <c r="AW51" s="37">
        <f t="shared" si="21"/>
        <v>1.5</v>
      </c>
      <c r="AX51" s="37">
        <f t="shared" si="22"/>
        <v>1.5</v>
      </c>
      <c r="AY51" s="37">
        <f t="shared" si="23"/>
        <v>0</v>
      </c>
      <c r="AZ51" s="37">
        <f t="shared" si="26"/>
        <v>0</v>
      </c>
      <c r="BA51" s="37">
        <f t="shared" si="26"/>
        <v>0</v>
      </c>
    </row>
    <row r="52" spans="1:53">
      <c r="A52" s="63">
        <v>51</v>
      </c>
      <c r="B52" s="56" t="s">
        <v>47</v>
      </c>
      <c r="C52" s="31" t="s">
        <v>163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>
        <v>1</v>
      </c>
      <c r="R52" s="12"/>
      <c r="S52" s="12"/>
      <c r="T52" s="12"/>
      <c r="U52" s="12"/>
      <c r="V52" s="12">
        <v>1</v>
      </c>
      <c r="W52" s="12"/>
      <c r="X52" s="12">
        <v>1</v>
      </c>
      <c r="Y52" s="12"/>
      <c r="Z52" s="12"/>
      <c r="AA52" s="12">
        <f t="shared" si="25"/>
        <v>3</v>
      </c>
      <c r="AB52" s="22">
        <f t="shared" si="1"/>
        <v>3</v>
      </c>
      <c r="AC52" s="24">
        <f t="shared" si="2"/>
        <v>1</v>
      </c>
      <c r="AD52" s="5"/>
      <c r="AE52" s="37">
        <f t="shared" si="3"/>
        <v>0</v>
      </c>
      <c r="AF52" s="37">
        <f t="shared" si="4"/>
        <v>0</v>
      </c>
      <c r="AG52" s="37">
        <f t="shared" si="5"/>
        <v>0</v>
      </c>
      <c r="AH52" s="37">
        <f t="shared" si="6"/>
        <v>0</v>
      </c>
      <c r="AI52" s="37">
        <f t="shared" si="7"/>
        <v>0</v>
      </c>
      <c r="AJ52" s="37">
        <f t="shared" si="8"/>
        <v>0</v>
      </c>
      <c r="AK52" s="37">
        <f t="shared" si="9"/>
        <v>0</v>
      </c>
      <c r="AL52" s="37">
        <f t="shared" si="10"/>
        <v>0</v>
      </c>
      <c r="AM52" s="37">
        <f t="shared" si="11"/>
        <v>0</v>
      </c>
      <c r="AN52" s="37">
        <f t="shared" si="12"/>
        <v>0</v>
      </c>
      <c r="AO52" s="37">
        <f t="shared" si="13"/>
        <v>0</v>
      </c>
      <c r="AP52" s="37">
        <f t="shared" si="14"/>
        <v>0</v>
      </c>
      <c r="AQ52" s="37">
        <f t="shared" si="15"/>
        <v>0</v>
      </c>
      <c r="AR52" s="37">
        <f t="shared" si="16"/>
        <v>1.5</v>
      </c>
      <c r="AS52" s="37">
        <f t="shared" si="17"/>
        <v>0</v>
      </c>
      <c r="AT52" s="37">
        <f t="shared" si="18"/>
        <v>0</v>
      </c>
      <c r="AU52" s="37">
        <f t="shared" si="19"/>
        <v>0</v>
      </c>
      <c r="AV52" s="37">
        <f t="shared" si="20"/>
        <v>0</v>
      </c>
      <c r="AW52" s="37">
        <f t="shared" si="21"/>
        <v>1.5</v>
      </c>
      <c r="AX52" s="37">
        <f t="shared" si="22"/>
        <v>0</v>
      </c>
      <c r="AY52" s="37">
        <f t="shared" si="23"/>
        <v>1.5</v>
      </c>
      <c r="AZ52" s="37">
        <f t="shared" si="26"/>
        <v>0</v>
      </c>
      <c r="BA52" s="37">
        <f t="shared" si="26"/>
        <v>0</v>
      </c>
    </row>
    <row r="53" spans="1:53">
      <c r="A53" s="63">
        <v>52</v>
      </c>
      <c r="B53" s="26" t="s">
        <v>50</v>
      </c>
      <c r="C53" s="31" t="s">
        <v>163</v>
      </c>
      <c r="D53" s="12"/>
      <c r="E53" s="12"/>
      <c r="F53" s="12"/>
      <c r="G53" s="12"/>
      <c r="H53" s="12"/>
      <c r="I53" s="12">
        <v>1</v>
      </c>
      <c r="J53" s="13">
        <v>1</v>
      </c>
      <c r="K53" s="12">
        <v>1</v>
      </c>
      <c r="L53" s="13"/>
      <c r="M53" s="12"/>
      <c r="N53" s="12"/>
      <c r="O53" s="12"/>
      <c r="P53" s="12"/>
      <c r="Q53" s="12"/>
      <c r="R53" s="12"/>
      <c r="S53" s="12"/>
      <c r="T53" s="12"/>
      <c r="U53" s="12"/>
      <c r="V53" s="13"/>
      <c r="W53" s="12"/>
      <c r="X53" s="12"/>
      <c r="Y53" s="13"/>
      <c r="Z53" s="12"/>
      <c r="AA53" s="12">
        <f t="shared" si="25"/>
        <v>3</v>
      </c>
      <c r="AB53" s="22">
        <f t="shared" si="1"/>
        <v>3</v>
      </c>
      <c r="AC53" s="24">
        <f t="shared" si="2"/>
        <v>1</v>
      </c>
      <c r="AD53" s="5"/>
      <c r="AE53" s="37">
        <f t="shared" si="3"/>
        <v>0</v>
      </c>
      <c r="AF53" s="37">
        <f t="shared" si="4"/>
        <v>0</v>
      </c>
      <c r="AG53" s="37">
        <f t="shared" si="5"/>
        <v>0</v>
      </c>
      <c r="AH53" s="37">
        <f t="shared" si="6"/>
        <v>0</v>
      </c>
      <c r="AI53" s="37">
        <f t="shared" si="7"/>
        <v>0</v>
      </c>
      <c r="AJ53" s="37">
        <f t="shared" si="8"/>
        <v>1.5</v>
      </c>
      <c r="AK53" s="37">
        <f t="shared" si="9"/>
        <v>1.5</v>
      </c>
      <c r="AL53" s="37">
        <f t="shared" si="10"/>
        <v>1.5</v>
      </c>
      <c r="AM53" s="37">
        <f t="shared" si="11"/>
        <v>0</v>
      </c>
      <c r="AN53" s="37">
        <f t="shared" si="12"/>
        <v>0</v>
      </c>
      <c r="AO53" s="37">
        <f t="shared" si="13"/>
        <v>0</v>
      </c>
      <c r="AP53" s="37">
        <f t="shared" si="14"/>
        <v>0</v>
      </c>
      <c r="AQ53" s="37">
        <f t="shared" si="15"/>
        <v>0</v>
      </c>
      <c r="AR53" s="37">
        <f t="shared" si="16"/>
        <v>0</v>
      </c>
      <c r="AS53" s="37">
        <f t="shared" si="17"/>
        <v>0</v>
      </c>
      <c r="AT53" s="37">
        <f t="shared" si="18"/>
        <v>0</v>
      </c>
      <c r="AU53" s="37">
        <f t="shared" si="19"/>
        <v>0</v>
      </c>
      <c r="AV53" s="37">
        <f t="shared" si="20"/>
        <v>0</v>
      </c>
      <c r="AW53" s="37">
        <f t="shared" si="21"/>
        <v>0</v>
      </c>
      <c r="AX53" s="37">
        <f t="shared" si="22"/>
        <v>0</v>
      </c>
      <c r="AY53" s="37">
        <f t="shared" si="23"/>
        <v>0</v>
      </c>
      <c r="AZ53" s="37">
        <f t="shared" si="26"/>
        <v>0</v>
      </c>
      <c r="BA53" s="37">
        <f t="shared" si="26"/>
        <v>0</v>
      </c>
    </row>
    <row r="54" spans="1:53">
      <c r="A54" s="63">
        <v>53</v>
      </c>
      <c r="B54" s="11" t="s">
        <v>127</v>
      </c>
      <c r="C54" s="31" t="s">
        <v>163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>
        <v>1</v>
      </c>
      <c r="V54" s="12"/>
      <c r="W54" s="12">
        <v>1</v>
      </c>
      <c r="X54" s="12">
        <v>1</v>
      </c>
      <c r="Y54" s="12"/>
      <c r="Z54" s="12"/>
      <c r="AA54" s="12">
        <f t="shared" si="25"/>
        <v>3</v>
      </c>
      <c r="AB54" s="22">
        <f t="shared" si="1"/>
        <v>3</v>
      </c>
      <c r="AC54" s="24">
        <f t="shared" si="2"/>
        <v>1</v>
      </c>
      <c r="AD54" s="5"/>
      <c r="AE54" s="37">
        <f t="shared" si="3"/>
        <v>0</v>
      </c>
      <c r="AF54" s="37">
        <f t="shared" si="4"/>
        <v>0</v>
      </c>
      <c r="AG54" s="37">
        <f t="shared" si="5"/>
        <v>0</v>
      </c>
      <c r="AH54" s="37">
        <f t="shared" si="6"/>
        <v>0</v>
      </c>
      <c r="AI54" s="37">
        <f t="shared" si="7"/>
        <v>0</v>
      </c>
      <c r="AJ54" s="37">
        <f t="shared" si="8"/>
        <v>0</v>
      </c>
      <c r="AK54" s="37">
        <f t="shared" si="9"/>
        <v>0</v>
      </c>
      <c r="AL54" s="37">
        <f t="shared" si="10"/>
        <v>0</v>
      </c>
      <c r="AM54" s="37">
        <f t="shared" si="11"/>
        <v>0</v>
      </c>
      <c r="AN54" s="37">
        <f t="shared" si="12"/>
        <v>0</v>
      </c>
      <c r="AO54" s="37">
        <f t="shared" si="13"/>
        <v>0</v>
      </c>
      <c r="AP54" s="37">
        <f t="shared" si="14"/>
        <v>0</v>
      </c>
      <c r="AQ54" s="37">
        <f t="shared" si="15"/>
        <v>0</v>
      </c>
      <c r="AR54" s="37">
        <f t="shared" si="16"/>
        <v>0</v>
      </c>
      <c r="AS54" s="37">
        <f t="shared" si="17"/>
        <v>0</v>
      </c>
      <c r="AT54" s="37">
        <f t="shared" si="18"/>
        <v>0</v>
      </c>
      <c r="AU54" s="37">
        <f t="shared" si="19"/>
        <v>0</v>
      </c>
      <c r="AV54" s="37">
        <f t="shared" si="20"/>
        <v>1.5</v>
      </c>
      <c r="AW54" s="37">
        <f t="shared" si="21"/>
        <v>0</v>
      </c>
      <c r="AX54" s="37">
        <f t="shared" si="22"/>
        <v>1.5</v>
      </c>
      <c r="AY54" s="37">
        <f t="shared" si="23"/>
        <v>1.5</v>
      </c>
      <c r="AZ54" s="37">
        <f t="shared" si="26"/>
        <v>0</v>
      </c>
      <c r="BA54" s="37">
        <f t="shared" si="26"/>
        <v>0</v>
      </c>
    </row>
    <row r="55" spans="1:53">
      <c r="A55" s="63">
        <v>54</v>
      </c>
      <c r="B55" s="11" t="s">
        <v>63</v>
      </c>
      <c r="C55" s="31" t="s">
        <v>39</v>
      </c>
      <c r="D55" s="12"/>
      <c r="E55" s="12"/>
      <c r="F55" s="12"/>
      <c r="G55" s="12"/>
      <c r="H55" s="12"/>
      <c r="I55" s="12"/>
      <c r="J55" s="13"/>
      <c r="K55" s="12"/>
      <c r="L55" s="13"/>
      <c r="M55" s="12">
        <v>1</v>
      </c>
      <c r="N55" s="12"/>
      <c r="O55" s="12">
        <v>1</v>
      </c>
      <c r="P55" s="12"/>
      <c r="Q55" s="12">
        <v>1</v>
      </c>
      <c r="R55" s="12"/>
      <c r="S55" s="12"/>
      <c r="T55" s="12"/>
      <c r="U55" s="12"/>
      <c r="V55" s="13"/>
      <c r="W55" s="12"/>
      <c r="X55" s="12"/>
      <c r="Y55" s="13"/>
      <c r="Z55" s="12"/>
      <c r="AA55" s="12">
        <f t="shared" si="25"/>
        <v>3</v>
      </c>
      <c r="AB55" s="22">
        <f t="shared" si="1"/>
        <v>3</v>
      </c>
      <c r="AC55" s="24">
        <f t="shared" si="2"/>
        <v>1</v>
      </c>
      <c r="AD55" s="5"/>
      <c r="AE55" s="37">
        <f t="shared" si="3"/>
        <v>0</v>
      </c>
      <c r="AF55" s="37">
        <f t="shared" si="4"/>
        <v>0</v>
      </c>
      <c r="AG55" s="37">
        <f t="shared" si="5"/>
        <v>0</v>
      </c>
      <c r="AH55" s="37">
        <f t="shared" si="6"/>
        <v>0</v>
      </c>
      <c r="AI55" s="37">
        <f t="shared" si="7"/>
        <v>0</v>
      </c>
      <c r="AJ55" s="37">
        <f t="shared" si="8"/>
        <v>0</v>
      </c>
      <c r="AK55" s="37">
        <f t="shared" si="9"/>
        <v>0</v>
      </c>
      <c r="AL55" s="37">
        <f t="shared" si="10"/>
        <v>0</v>
      </c>
      <c r="AM55" s="37">
        <f t="shared" si="11"/>
        <v>0</v>
      </c>
      <c r="AN55" s="37">
        <f t="shared" si="12"/>
        <v>1.5</v>
      </c>
      <c r="AO55" s="37">
        <f t="shared" si="13"/>
        <v>0</v>
      </c>
      <c r="AP55" s="37">
        <f t="shared" si="14"/>
        <v>1.5</v>
      </c>
      <c r="AQ55" s="37">
        <f t="shared" si="15"/>
        <v>0</v>
      </c>
      <c r="AR55" s="37">
        <f t="shared" si="16"/>
        <v>1.5</v>
      </c>
      <c r="AS55" s="37">
        <f t="shared" si="17"/>
        <v>0</v>
      </c>
      <c r="AT55" s="37">
        <f t="shared" si="18"/>
        <v>0</v>
      </c>
      <c r="AU55" s="37">
        <f t="shared" si="19"/>
        <v>0</v>
      </c>
      <c r="AV55" s="37">
        <f t="shared" si="20"/>
        <v>0</v>
      </c>
      <c r="AW55" s="37">
        <f t="shared" si="21"/>
        <v>0</v>
      </c>
      <c r="AX55" s="37">
        <f t="shared" si="22"/>
        <v>0</v>
      </c>
      <c r="AY55" s="37">
        <f t="shared" si="23"/>
        <v>0</v>
      </c>
      <c r="AZ55" s="37">
        <f t="shared" si="26"/>
        <v>0</v>
      </c>
      <c r="BA55" s="37">
        <f t="shared" si="26"/>
        <v>0</v>
      </c>
    </row>
    <row r="56" spans="1:53">
      <c r="A56" s="63">
        <v>55</v>
      </c>
      <c r="B56" s="30" t="s">
        <v>153</v>
      </c>
      <c r="C56" s="31"/>
      <c r="D56" s="12"/>
      <c r="E56" s="12">
        <v>1</v>
      </c>
      <c r="F56" s="12">
        <v>1</v>
      </c>
      <c r="G56" s="12"/>
      <c r="H56" s="12">
        <v>1</v>
      </c>
      <c r="I56" s="12"/>
      <c r="J56" s="13"/>
      <c r="K56" s="12"/>
      <c r="L56" s="13"/>
      <c r="M56" s="12"/>
      <c r="N56" s="12"/>
      <c r="O56" s="12"/>
      <c r="P56" s="12"/>
      <c r="Q56" s="12"/>
      <c r="R56" s="12"/>
      <c r="S56" s="12"/>
      <c r="T56" s="12"/>
      <c r="U56" s="12"/>
      <c r="V56" s="13"/>
      <c r="W56" s="12"/>
      <c r="X56" s="12"/>
      <c r="Y56" s="13"/>
      <c r="Z56" s="12"/>
      <c r="AA56" s="12">
        <f t="shared" si="25"/>
        <v>3</v>
      </c>
      <c r="AB56" s="22">
        <f t="shared" si="1"/>
        <v>3</v>
      </c>
      <c r="AC56" s="24">
        <f t="shared" si="2"/>
        <v>1</v>
      </c>
      <c r="AD56" s="5"/>
      <c r="AE56" s="37">
        <f t="shared" si="3"/>
        <v>0</v>
      </c>
      <c r="AF56" s="37">
        <f t="shared" si="4"/>
        <v>2</v>
      </c>
      <c r="AG56" s="37">
        <f t="shared" si="5"/>
        <v>2</v>
      </c>
      <c r="AH56" s="37">
        <f t="shared" si="6"/>
        <v>0</v>
      </c>
      <c r="AI56" s="37">
        <f t="shared" si="7"/>
        <v>2</v>
      </c>
      <c r="AJ56" s="37">
        <f t="shared" si="8"/>
        <v>0</v>
      </c>
      <c r="AK56" s="37">
        <f t="shared" si="9"/>
        <v>0</v>
      </c>
      <c r="AL56" s="37">
        <f t="shared" si="10"/>
        <v>0</v>
      </c>
      <c r="AM56" s="37">
        <f t="shared" si="11"/>
        <v>0</v>
      </c>
      <c r="AN56" s="37">
        <f t="shared" si="12"/>
        <v>0</v>
      </c>
      <c r="AO56" s="37">
        <f t="shared" si="13"/>
        <v>0</v>
      </c>
      <c r="AP56" s="37">
        <f t="shared" si="14"/>
        <v>0</v>
      </c>
      <c r="AQ56" s="37">
        <f t="shared" si="15"/>
        <v>0</v>
      </c>
      <c r="AR56" s="37">
        <f t="shared" si="16"/>
        <v>0</v>
      </c>
      <c r="AS56" s="37">
        <f t="shared" si="17"/>
        <v>0</v>
      </c>
      <c r="AT56" s="37">
        <f t="shared" si="18"/>
        <v>0</v>
      </c>
      <c r="AU56" s="37">
        <f t="shared" si="19"/>
        <v>0</v>
      </c>
      <c r="AV56" s="37">
        <f t="shared" si="20"/>
        <v>0</v>
      </c>
      <c r="AW56" s="37">
        <f t="shared" si="21"/>
        <v>0</v>
      </c>
      <c r="AX56" s="37">
        <f t="shared" si="22"/>
        <v>0</v>
      </c>
      <c r="AY56" s="37">
        <f t="shared" si="23"/>
        <v>0</v>
      </c>
      <c r="AZ56" s="37">
        <f t="shared" si="26"/>
        <v>0</v>
      </c>
      <c r="BA56" s="37">
        <f t="shared" si="26"/>
        <v>0</v>
      </c>
    </row>
    <row r="57" spans="1:53">
      <c r="A57" s="63">
        <v>56</v>
      </c>
      <c r="B57" s="11" t="s">
        <v>170</v>
      </c>
      <c r="C57" s="31"/>
      <c r="D57" s="12"/>
      <c r="E57" s="12"/>
      <c r="F57" s="12"/>
      <c r="G57" s="12"/>
      <c r="H57" s="12"/>
      <c r="I57" s="12"/>
      <c r="J57" s="13"/>
      <c r="K57" s="12"/>
      <c r="L57" s="13"/>
      <c r="M57" s="12"/>
      <c r="N57" s="12"/>
      <c r="O57" s="12"/>
      <c r="P57" s="12">
        <v>1</v>
      </c>
      <c r="Q57" s="12">
        <v>1</v>
      </c>
      <c r="R57" s="12"/>
      <c r="S57" s="12"/>
      <c r="T57" s="12"/>
      <c r="U57" s="12"/>
      <c r="V57" s="13"/>
      <c r="W57" s="12"/>
      <c r="X57" s="12"/>
      <c r="Y57" s="13">
        <v>1</v>
      </c>
      <c r="Z57" s="12"/>
      <c r="AA57" s="12">
        <f t="shared" si="25"/>
        <v>3</v>
      </c>
      <c r="AB57" s="22">
        <f t="shared" si="1"/>
        <v>3</v>
      </c>
      <c r="AC57" s="24">
        <f t="shared" si="2"/>
        <v>1</v>
      </c>
      <c r="AD57" s="5"/>
      <c r="AE57" s="37">
        <f t="shared" si="3"/>
        <v>0</v>
      </c>
      <c r="AF57" s="37">
        <f t="shared" si="4"/>
        <v>0</v>
      </c>
      <c r="AG57" s="37">
        <f t="shared" si="5"/>
        <v>0</v>
      </c>
      <c r="AH57" s="37">
        <f t="shared" si="6"/>
        <v>0</v>
      </c>
      <c r="AI57" s="37">
        <f t="shared" si="7"/>
        <v>0</v>
      </c>
      <c r="AJ57" s="37">
        <f t="shared" si="8"/>
        <v>0</v>
      </c>
      <c r="AK57" s="37">
        <f t="shared" si="9"/>
        <v>0</v>
      </c>
      <c r="AL57" s="37">
        <f t="shared" si="10"/>
        <v>0</v>
      </c>
      <c r="AM57" s="37">
        <f t="shared" si="11"/>
        <v>0</v>
      </c>
      <c r="AN57" s="37">
        <f t="shared" si="12"/>
        <v>0</v>
      </c>
      <c r="AO57" s="37">
        <f t="shared" si="13"/>
        <v>0</v>
      </c>
      <c r="AP57" s="37">
        <f t="shared" si="14"/>
        <v>0</v>
      </c>
      <c r="AQ57" s="37">
        <f t="shared" si="15"/>
        <v>2</v>
      </c>
      <c r="AR57" s="37">
        <f t="shared" si="16"/>
        <v>2</v>
      </c>
      <c r="AS57" s="37">
        <f t="shared" si="17"/>
        <v>0</v>
      </c>
      <c r="AT57" s="37">
        <f t="shared" si="18"/>
        <v>0</v>
      </c>
      <c r="AU57" s="37">
        <f t="shared" si="19"/>
        <v>0</v>
      </c>
      <c r="AV57" s="37">
        <f t="shared" si="20"/>
        <v>0</v>
      </c>
      <c r="AW57" s="37">
        <f t="shared" si="21"/>
        <v>0</v>
      </c>
      <c r="AX57" s="37">
        <f t="shared" si="22"/>
        <v>0</v>
      </c>
      <c r="AY57" s="37">
        <f t="shared" si="23"/>
        <v>0</v>
      </c>
      <c r="AZ57" s="37">
        <f t="shared" si="26"/>
        <v>2</v>
      </c>
      <c r="BA57" s="37">
        <f t="shared" si="26"/>
        <v>0</v>
      </c>
    </row>
    <row r="58" spans="1:53">
      <c r="A58" s="63">
        <v>57</v>
      </c>
      <c r="B58" s="70" t="s">
        <v>166</v>
      </c>
      <c r="C58" s="31" t="s">
        <v>163</v>
      </c>
      <c r="D58" s="12"/>
      <c r="E58" s="12"/>
      <c r="F58" s="12"/>
      <c r="G58" s="12"/>
      <c r="H58" s="12"/>
      <c r="I58" s="12">
        <v>1</v>
      </c>
      <c r="J58" s="13"/>
      <c r="K58" s="12"/>
      <c r="L58" s="13"/>
      <c r="M58" s="12"/>
      <c r="N58" s="12"/>
      <c r="O58" s="12"/>
      <c r="P58" s="12"/>
      <c r="Q58" s="12"/>
      <c r="R58" s="12"/>
      <c r="S58" s="12"/>
      <c r="T58" s="12"/>
      <c r="U58" s="12"/>
      <c r="V58" s="13"/>
      <c r="W58" s="12">
        <v>1</v>
      </c>
      <c r="X58" s="12"/>
      <c r="Y58" s="13"/>
      <c r="Z58" s="12"/>
      <c r="AA58" s="12">
        <f t="shared" si="25"/>
        <v>2</v>
      </c>
      <c r="AB58" s="22">
        <f t="shared" si="1"/>
        <v>2</v>
      </c>
      <c r="AC58" s="24">
        <f t="shared" si="2"/>
        <v>1</v>
      </c>
      <c r="AD58" s="5"/>
      <c r="AE58" s="37">
        <f t="shared" si="3"/>
        <v>0</v>
      </c>
      <c r="AF58" s="37">
        <f t="shared" si="4"/>
        <v>0</v>
      </c>
      <c r="AG58" s="37">
        <f t="shared" si="5"/>
        <v>0</v>
      </c>
      <c r="AH58" s="37">
        <f t="shared" si="6"/>
        <v>0</v>
      </c>
      <c r="AI58" s="37">
        <f t="shared" si="7"/>
        <v>0</v>
      </c>
      <c r="AJ58" s="37">
        <f t="shared" si="8"/>
        <v>1.5</v>
      </c>
      <c r="AK58" s="37">
        <f t="shared" si="9"/>
        <v>0</v>
      </c>
      <c r="AL58" s="37">
        <f t="shared" si="10"/>
        <v>0</v>
      </c>
      <c r="AM58" s="37">
        <f t="shared" si="11"/>
        <v>0</v>
      </c>
      <c r="AN58" s="37">
        <f t="shared" si="12"/>
        <v>0</v>
      </c>
      <c r="AO58" s="37">
        <f t="shared" si="13"/>
        <v>0</v>
      </c>
      <c r="AP58" s="37">
        <f t="shared" si="14"/>
        <v>0</v>
      </c>
      <c r="AQ58" s="37">
        <f t="shared" si="15"/>
        <v>0</v>
      </c>
      <c r="AR58" s="37">
        <f t="shared" si="16"/>
        <v>0</v>
      </c>
      <c r="AS58" s="37">
        <f t="shared" si="17"/>
        <v>0</v>
      </c>
      <c r="AT58" s="37">
        <f t="shared" si="18"/>
        <v>0</v>
      </c>
      <c r="AU58" s="37">
        <f t="shared" si="19"/>
        <v>0</v>
      </c>
      <c r="AV58" s="37">
        <f t="shared" si="20"/>
        <v>0</v>
      </c>
      <c r="AW58" s="37">
        <f t="shared" si="21"/>
        <v>0</v>
      </c>
      <c r="AX58" s="37">
        <f t="shared" si="22"/>
        <v>1.5</v>
      </c>
      <c r="AY58" s="37">
        <f t="shared" si="23"/>
        <v>0</v>
      </c>
      <c r="AZ58" s="37">
        <f t="shared" si="26"/>
        <v>0</v>
      </c>
      <c r="BA58" s="37">
        <f t="shared" si="26"/>
        <v>0</v>
      </c>
    </row>
    <row r="59" spans="1:53">
      <c r="A59" s="63">
        <v>58</v>
      </c>
      <c r="B59" s="70" t="s">
        <v>100</v>
      </c>
      <c r="C59" s="31" t="s">
        <v>163</v>
      </c>
      <c r="D59" s="12"/>
      <c r="E59" s="12"/>
      <c r="F59" s="12"/>
      <c r="G59" s="12">
        <v>1</v>
      </c>
      <c r="H59" s="12"/>
      <c r="I59" s="12"/>
      <c r="J59" s="13"/>
      <c r="K59" s="12"/>
      <c r="L59" s="13"/>
      <c r="M59" s="12"/>
      <c r="N59" s="12"/>
      <c r="O59" s="12"/>
      <c r="P59" s="12"/>
      <c r="Q59" s="12"/>
      <c r="R59" s="12"/>
      <c r="S59" s="12"/>
      <c r="T59" s="12"/>
      <c r="U59" s="12"/>
      <c r="V59" s="13"/>
      <c r="W59" s="12"/>
      <c r="X59" s="12"/>
      <c r="Y59" s="13">
        <v>1</v>
      </c>
      <c r="Z59" s="12"/>
      <c r="AA59" s="12">
        <f t="shared" si="25"/>
        <v>2</v>
      </c>
      <c r="AB59" s="22">
        <f t="shared" si="1"/>
        <v>2</v>
      </c>
      <c r="AC59" s="24">
        <f t="shared" si="2"/>
        <v>1</v>
      </c>
      <c r="AD59" s="5"/>
      <c r="AE59" s="37">
        <f t="shared" si="3"/>
        <v>0</v>
      </c>
      <c r="AF59" s="37">
        <f t="shared" si="4"/>
        <v>0</v>
      </c>
      <c r="AG59" s="37">
        <f t="shared" si="5"/>
        <v>0</v>
      </c>
      <c r="AH59" s="37">
        <f t="shared" si="6"/>
        <v>1.5</v>
      </c>
      <c r="AI59" s="37">
        <f t="shared" si="7"/>
        <v>0</v>
      </c>
      <c r="AJ59" s="37">
        <f t="shared" si="8"/>
        <v>0</v>
      </c>
      <c r="AK59" s="37">
        <f t="shared" si="9"/>
        <v>0</v>
      </c>
      <c r="AL59" s="37">
        <f t="shared" si="10"/>
        <v>0</v>
      </c>
      <c r="AM59" s="37">
        <f t="shared" si="11"/>
        <v>0</v>
      </c>
      <c r="AN59" s="37">
        <f t="shared" si="12"/>
        <v>0</v>
      </c>
      <c r="AO59" s="37">
        <f t="shared" si="13"/>
        <v>0</v>
      </c>
      <c r="AP59" s="37">
        <f t="shared" si="14"/>
        <v>0</v>
      </c>
      <c r="AQ59" s="37">
        <f t="shared" si="15"/>
        <v>0</v>
      </c>
      <c r="AR59" s="37">
        <f t="shared" si="16"/>
        <v>0</v>
      </c>
      <c r="AS59" s="37">
        <f t="shared" si="17"/>
        <v>0</v>
      </c>
      <c r="AT59" s="37">
        <f t="shared" si="18"/>
        <v>0</v>
      </c>
      <c r="AU59" s="37">
        <f t="shared" si="19"/>
        <v>0</v>
      </c>
      <c r="AV59" s="37">
        <f t="shared" si="20"/>
        <v>0</v>
      </c>
      <c r="AW59" s="37">
        <f t="shared" si="21"/>
        <v>0</v>
      </c>
      <c r="AX59" s="37">
        <f t="shared" si="22"/>
        <v>0</v>
      </c>
      <c r="AY59" s="37">
        <f t="shared" si="23"/>
        <v>0</v>
      </c>
      <c r="AZ59" s="37">
        <f t="shared" si="26"/>
        <v>1.5</v>
      </c>
      <c r="BA59" s="37">
        <f t="shared" si="26"/>
        <v>0</v>
      </c>
    </row>
    <row r="60" spans="1:53">
      <c r="A60" s="63">
        <v>59</v>
      </c>
      <c r="B60" s="70" t="s">
        <v>10</v>
      </c>
      <c r="C60" s="3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>
        <v>1</v>
      </c>
      <c r="Q60" s="12"/>
      <c r="R60" s="12"/>
      <c r="S60" s="12"/>
      <c r="T60" s="12"/>
      <c r="U60" s="12"/>
      <c r="V60" s="12"/>
      <c r="W60" s="12"/>
      <c r="X60" s="12">
        <v>1</v>
      </c>
      <c r="Y60" s="12"/>
      <c r="Z60" s="12"/>
      <c r="AA60" s="12">
        <f t="shared" si="25"/>
        <v>2</v>
      </c>
      <c r="AB60" s="22">
        <f t="shared" si="1"/>
        <v>2</v>
      </c>
      <c r="AC60" s="24">
        <f t="shared" si="2"/>
        <v>1</v>
      </c>
      <c r="AD60" s="5"/>
      <c r="AE60" s="37">
        <f t="shared" si="3"/>
        <v>0</v>
      </c>
      <c r="AF60" s="37">
        <f t="shared" si="4"/>
        <v>0</v>
      </c>
      <c r="AG60" s="37">
        <f t="shared" si="5"/>
        <v>0</v>
      </c>
      <c r="AH60" s="37">
        <f t="shared" si="6"/>
        <v>0</v>
      </c>
      <c r="AI60" s="37">
        <f t="shared" si="7"/>
        <v>0</v>
      </c>
      <c r="AJ60" s="37">
        <f t="shared" si="8"/>
        <v>0</v>
      </c>
      <c r="AK60" s="37">
        <f t="shared" si="9"/>
        <v>0</v>
      </c>
      <c r="AL60" s="37">
        <f t="shared" si="10"/>
        <v>0</v>
      </c>
      <c r="AM60" s="37">
        <f t="shared" si="11"/>
        <v>0</v>
      </c>
      <c r="AN60" s="37">
        <f t="shared" si="12"/>
        <v>0</v>
      </c>
      <c r="AO60" s="37">
        <f t="shared" si="13"/>
        <v>0</v>
      </c>
      <c r="AP60" s="37">
        <f t="shared" si="14"/>
        <v>0</v>
      </c>
      <c r="AQ60" s="37">
        <f t="shared" si="15"/>
        <v>2</v>
      </c>
      <c r="AR60" s="37">
        <f t="shared" si="16"/>
        <v>0</v>
      </c>
      <c r="AS60" s="37">
        <f t="shared" si="17"/>
        <v>0</v>
      </c>
      <c r="AT60" s="37">
        <f t="shared" si="18"/>
        <v>0</v>
      </c>
      <c r="AU60" s="37">
        <f t="shared" si="19"/>
        <v>0</v>
      </c>
      <c r="AV60" s="37">
        <f t="shared" si="20"/>
        <v>0</v>
      </c>
      <c r="AW60" s="37">
        <f t="shared" si="21"/>
        <v>0</v>
      </c>
      <c r="AX60" s="37">
        <f t="shared" si="22"/>
        <v>0</v>
      </c>
      <c r="AY60" s="37">
        <f t="shared" si="23"/>
        <v>2</v>
      </c>
      <c r="AZ60" s="37">
        <f t="shared" si="26"/>
        <v>0</v>
      </c>
      <c r="BA60" s="37">
        <f t="shared" si="26"/>
        <v>0</v>
      </c>
    </row>
    <row r="61" spans="1:53">
      <c r="A61" s="71">
        <v>60</v>
      </c>
      <c r="B61" s="11" t="s">
        <v>185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>
        <v>1</v>
      </c>
      <c r="Y61" s="12">
        <v>1</v>
      </c>
      <c r="Z61" s="12"/>
      <c r="AA61" s="31">
        <f t="shared" si="25"/>
        <v>2</v>
      </c>
      <c r="AB61" s="22">
        <f t="shared" si="1"/>
        <v>2</v>
      </c>
      <c r="AC61" s="24">
        <f t="shared" si="2"/>
        <v>1</v>
      </c>
      <c r="AD61" s="5"/>
      <c r="AE61" s="37">
        <f t="shared" si="3"/>
        <v>0</v>
      </c>
      <c r="AF61" s="37">
        <f t="shared" si="4"/>
        <v>0</v>
      </c>
      <c r="AG61" s="37">
        <f t="shared" si="5"/>
        <v>0</v>
      </c>
      <c r="AH61" s="37">
        <f t="shared" si="6"/>
        <v>0</v>
      </c>
      <c r="AI61" s="37">
        <f t="shared" si="7"/>
        <v>0</v>
      </c>
      <c r="AJ61" s="37">
        <f t="shared" si="8"/>
        <v>0</v>
      </c>
      <c r="AK61" s="37">
        <f t="shared" si="9"/>
        <v>0</v>
      </c>
      <c r="AL61" s="37">
        <f t="shared" si="10"/>
        <v>0</v>
      </c>
      <c r="AM61" s="37">
        <f t="shared" si="11"/>
        <v>0</v>
      </c>
      <c r="AN61" s="37">
        <f t="shared" si="12"/>
        <v>0</v>
      </c>
      <c r="AO61" s="37">
        <f t="shared" si="13"/>
        <v>0</v>
      </c>
      <c r="AP61" s="37">
        <f t="shared" si="14"/>
        <v>0</v>
      </c>
      <c r="AQ61" s="37">
        <f t="shared" si="15"/>
        <v>0</v>
      </c>
      <c r="AR61" s="37">
        <f t="shared" si="16"/>
        <v>0</v>
      </c>
      <c r="AS61" s="37">
        <f t="shared" si="17"/>
        <v>0</v>
      </c>
      <c r="AT61" s="37">
        <f t="shared" si="18"/>
        <v>0</v>
      </c>
      <c r="AU61" s="37">
        <f t="shared" si="19"/>
        <v>0</v>
      </c>
      <c r="AV61" s="37">
        <f t="shared" si="20"/>
        <v>0</v>
      </c>
      <c r="AW61" s="37">
        <f t="shared" si="21"/>
        <v>0</v>
      </c>
      <c r="AX61" s="37">
        <f t="shared" si="22"/>
        <v>0</v>
      </c>
      <c r="AY61" s="37">
        <f t="shared" si="23"/>
        <v>2</v>
      </c>
      <c r="AZ61" s="37">
        <f t="shared" si="26"/>
        <v>2</v>
      </c>
      <c r="BA61" s="37">
        <f t="shared" si="26"/>
        <v>0</v>
      </c>
    </row>
    <row r="62" spans="1:53">
      <c r="A62" s="71">
        <v>61</v>
      </c>
      <c r="B62" s="70" t="s">
        <v>60</v>
      </c>
      <c r="C62" s="12"/>
      <c r="D62" s="12"/>
      <c r="E62" s="12"/>
      <c r="F62" s="12"/>
      <c r="G62" s="12"/>
      <c r="H62" s="12">
        <v>1</v>
      </c>
      <c r="I62" s="12"/>
      <c r="J62" s="13">
        <v>1</v>
      </c>
      <c r="K62" s="12"/>
      <c r="L62" s="13"/>
      <c r="M62" s="12"/>
      <c r="N62" s="12"/>
      <c r="O62" s="12"/>
      <c r="P62" s="12"/>
      <c r="Q62" s="12"/>
      <c r="R62" s="12"/>
      <c r="S62" s="12"/>
      <c r="T62" s="12"/>
      <c r="U62" s="12"/>
      <c r="V62" s="13"/>
      <c r="W62" s="12"/>
      <c r="X62" s="12"/>
      <c r="Y62" s="13"/>
      <c r="Z62" s="12"/>
      <c r="AA62" s="31">
        <f t="shared" si="25"/>
        <v>2</v>
      </c>
      <c r="AB62" s="22">
        <f t="shared" si="1"/>
        <v>2</v>
      </c>
      <c r="AC62" s="24">
        <f t="shared" si="2"/>
        <v>1</v>
      </c>
      <c r="AD62" s="5"/>
      <c r="AE62" s="37">
        <f t="shared" si="3"/>
        <v>0</v>
      </c>
      <c r="AF62" s="37">
        <f t="shared" si="4"/>
        <v>0</v>
      </c>
      <c r="AG62" s="37">
        <f t="shared" si="5"/>
        <v>0</v>
      </c>
      <c r="AH62" s="37">
        <f t="shared" si="6"/>
        <v>0</v>
      </c>
      <c r="AI62" s="37">
        <f t="shared" si="7"/>
        <v>2</v>
      </c>
      <c r="AJ62" s="37">
        <f t="shared" si="8"/>
        <v>0</v>
      </c>
      <c r="AK62" s="37">
        <f t="shared" si="9"/>
        <v>2</v>
      </c>
      <c r="AL62" s="37">
        <f t="shared" si="10"/>
        <v>0</v>
      </c>
      <c r="AM62" s="37">
        <f t="shared" si="11"/>
        <v>0</v>
      </c>
      <c r="AN62" s="37">
        <f t="shared" si="12"/>
        <v>0</v>
      </c>
      <c r="AO62" s="37">
        <f t="shared" si="13"/>
        <v>0</v>
      </c>
      <c r="AP62" s="37">
        <f t="shared" si="14"/>
        <v>0</v>
      </c>
      <c r="AQ62" s="37">
        <f t="shared" si="15"/>
        <v>0</v>
      </c>
      <c r="AR62" s="37">
        <f t="shared" si="16"/>
        <v>0</v>
      </c>
      <c r="AS62" s="37">
        <f t="shared" si="17"/>
        <v>0</v>
      </c>
      <c r="AT62" s="37">
        <f t="shared" si="18"/>
        <v>0</v>
      </c>
      <c r="AU62" s="37">
        <f t="shared" si="19"/>
        <v>0</v>
      </c>
      <c r="AV62" s="37">
        <f t="shared" si="20"/>
        <v>0</v>
      </c>
      <c r="AW62" s="37">
        <f t="shared" si="21"/>
        <v>0</v>
      </c>
      <c r="AX62" s="37">
        <f t="shared" si="22"/>
        <v>0</v>
      </c>
      <c r="AY62" s="37">
        <f t="shared" si="23"/>
        <v>0</v>
      </c>
      <c r="AZ62" s="37">
        <f t="shared" si="26"/>
        <v>0</v>
      </c>
      <c r="BA62" s="37">
        <f t="shared" si="26"/>
        <v>0</v>
      </c>
    </row>
    <row r="63" spans="1:53">
      <c r="A63" s="71">
        <v>62</v>
      </c>
      <c r="B63" s="11" t="s">
        <v>77</v>
      </c>
      <c r="C63" s="12" t="s">
        <v>163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>
        <v>1</v>
      </c>
      <c r="X63" s="12"/>
      <c r="Y63" s="12"/>
      <c r="Z63" s="12"/>
      <c r="AA63" s="31">
        <f t="shared" si="25"/>
        <v>1</v>
      </c>
      <c r="AB63" s="22">
        <f t="shared" si="1"/>
        <v>1</v>
      </c>
      <c r="AC63" s="24">
        <f t="shared" si="2"/>
        <v>1</v>
      </c>
      <c r="AD63" s="5"/>
      <c r="AE63" s="37">
        <f t="shared" si="3"/>
        <v>0</v>
      </c>
      <c r="AF63" s="37">
        <f t="shared" si="4"/>
        <v>0</v>
      </c>
      <c r="AG63" s="37">
        <f t="shared" si="5"/>
        <v>0</v>
      </c>
      <c r="AH63" s="37">
        <f t="shared" si="6"/>
        <v>0</v>
      </c>
      <c r="AI63" s="37">
        <f t="shared" si="7"/>
        <v>0</v>
      </c>
      <c r="AJ63" s="37">
        <f t="shared" si="8"/>
        <v>0</v>
      </c>
      <c r="AK63" s="37">
        <f t="shared" si="9"/>
        <v>0</v>
      </c>
      <c r="AL63" s="37">
        <f t="shared" si="10"/>
        <v>0</v>
      </c>
      <c r="AM63" s="37">
        <f t="shared" si="11"/>
        <v>0</v>
      </c>
      <c r="AN63" s="37">
        <f t="shared" si="12"/>
        <v>0</v>
      </c>
      <c r="AO63" s="37">
        <f t="shared" si="13"/>
        <v>0</v>
      </c>
      <c r="AP63" s="37">
        <f t="shared" si="14"/>
        <v>0</v>
      </c>
      <c r="AQ63" s="37">
        <f t="shared" si="15"/>
        <v>0</v>
      </c>
      <c r="AR63" s="37">
        <f t="shared" si="16"/>
        <v>0</v>
      </c>
      <c r="AS63" s="37">
        <f t="shared" si="17"/>
        <v>0</v>
      </c>
      <c r="AT63" s="37">
        <f t="shared" si="18"/>
        <v>0</v>
      </c>
      <c r="AU63" s="37">
        <f t="shared" si="19"/>
        <v>0</v>
      </c>
      <c r="AV63" s="37">
        <f t="shared" si="20"/>
        <v>0</v>
      </c>
      <c r="AW63" s="37">
        <f t="shared" si="21"/>
        <v>0</v>
      </c>
      <c r="AX63" s="37">
        <f t="shared" si="22"/>
        <v>1.5</v>
      </c>
      <c r="AY63" s="37">
        <f t="shared" si="23"/>
        <v>0</v>
      </c>
      <c r="AZ63" s="37">
        <f t="shared" si="26"/>
        <v>0</v>
      </c>
      <c r="BA63" s="37">
        <f t="shared" si="26"/>
        <v>0</v>
      </c>
    </row>
    <row r="64" spans="1:53">
      <c r="A64" s="71">
        <v>63</v>
      </c>
      <c r="B64" s="11" t="s">
        <v>124</v>
      </c>
      <c r="C64" s="12" t="s">
        <v>163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>
        <v>1</v>
      </c>
      <c r="U64" s="12"/>
      <c r="V64" s="12"/>
      <c r="W64" s="12"/>
      <c r="X64" s="12"/>
      <c r="Y64" s="12"/>
      <c r="Z64" s="12"/>
      <c r="AA64" s="31">
        <f t="shared" si="25"/>
        <v>1</v>
      </c>
      <c r="AB64" s="22">
        <f t="shared" si="1"/>
        <v>1</v>
      </c>
      <c r="AC64" s="24">
        <f t="shared" si="2"/>
        <v>1</v>
      </c>
      <c r="AD64" s="5"/>
      <c r="AE64" s="37">
        <f t="shared" si="3"/>
        <v>0</v>
      </c>
      <c r="AF64" s="37">
        <f t="shared" si="4"/>
        <v>0</v>
      </c>
      <c r="AG64" s="37">
        <f t="shared" si="5"/>
        <v>0</v>
      </c>
      <c r="AH64" s="37">
        <f t="shared" si="6"/>
        <v>0</v>
      </c>
      <c r="AI64" s="37">
        <f t="shared" si="7"/>
        <v>0</v>
      </c>
      <c r="AJ64" s="37">
        <f t="shared" si="8"/>
        <v>0</v>
      </c>
      <c r="AK64" s="37">
        <f t="shared" si="9"/>
        <v>0</v>
      </c>
      <c r="AL64" s="37">
        <f t="shared" si="10"/>
        <v>0</v>
      </c>
      <c r="AM64" s="37">
        <f t="shared" si="11"/>
        <v>0</v>
      </c>
      <c r="AN64" s="37">
        <f t="shared" si="12"/>
        <v>0</v>
      </c>
      <c r="AO64" s="37">
        <f t="shared" si="13"/>
        <v>0</v>
      </c>
      <c r="AP64" s="37">
        <f t="shared" si="14"/>
        <v>0</v>
      </c>
      <c r="AQ64" s="37">
        <f t="shared" si="15"/>
        <v>0</v>
      </c>
      <c r="AR64" s="37">
        <f t="shared" si="16"/>
        <v>0</v>
      </c>
      <c r="AS64" s="37">
        <f t="shared" si="17"/>
        <v>0</v>
      </c>
      <c r="AT64" s="37">
        <f t="shared" si="18"/>
        <v>0</v>
      </c>
      <c r="AU64" s="37">
        <f t="shared" si="19"/>
        <v>1.5</v>
      </c>
      <c r="AV64" s="37">
        <f t="shared" si="20"/>
        <v>0</v>
      </c>
      <c r="AW64" s="37">
        <f t="shared" si="21"/>
        <v>0</v>
      </c>
      <c r="AX64" s="37">
        <f t="shared" si="22"/>
        <v>0</v>
      </c>
      <c r="AY64" s="37">
        <f t="shared" si="23"/>
        <v>0</v>
      </c>
      <c r="AZ64" s="37">
        <f t="shared" si="26"/>
        <v>0</v>
      </c>
      <c r="BA64" s="37">
        <f t="shared" si="26"/>
        <v>0</v>
      </c>
    </row>
    <row r="65" spans="1:53">
      <c r="A65" s="71">
        <v>64</v>
      </c>
      <c r="B65" s="73" t="s">
        <v>150</v>
      </c>
      <c r="C65" s="12" t="s">
        <v>163</v>
      </c>
      <c r="D65" s="12">
        <v>1</v>
      </c>
      <c r="E65" s="12"/>
      <c r="F65" s="12"/>
      <c r="G65" s="12"/>
      <c r="H65" s="12"/>
      <c r="I65" s="12"/>
      <c r="J65" s="13"/>
      <c r="K65" s="12"/>
      <c r="L65" s="13"/>
      <c r="M65" s="12"/>
      <c r="N65" s="12"/>
      <c r="O65" s="12"/>
      <c r="P65" s="12"/>
      <c r="Q65" s="12"/>
      <c r="R65" s="12"/>
      <c r="S65" s="12"/>
      <c r="T65" s="12"/>
      <c r="U65" s="12"/>
      <c r="V65" s="13"/>
      <c r="W65" s="12"/>
      <c r="X65" s="12"/>
      <c r="Y65" s="13"/>
      <c r="Z65" s="12"/>
      <c r="AA65" s="31">
        <f t="shared" si="25"/>
        <v>1</v>
      </c>
      <c r="AB65" s="22">
        <f t="shared" si="1"/>
        <v>1</v>
      </c>
      <c r="AC65" s="24">
        <f t="shared" si="2"/>
        <v>1</v>
      </c>
      <c r="AD65" s="5"/>
      <c r="AE65" s="37">
        <f t="shared" si="3"/>
        <v>1.5</v>
      </c>
      <c r="AF65" s="37">
        <f t="shared" si="4"/>
        <v>0</v>
      </c>
      <c r="AG65" s="37">
        <f t="shared" si="5"/>
        <v>0</v>
      </c>
      <c r="AH65" s="37">
        <f t="shared" si="6"/>
        <v>0</v>
      </c>
      <c r="AI65" s="37">
        <f t="shared" si="7"/>
        <v>0</v>
      </c>
      <c r="AJ65" s="37">
        <f t="shared" si="8"/>
        <v>0</v>
      </c>
      <c r="AK65" s="37">
        <f t="shared" si="9"/>
        <v>0</v>
      </c>
      <c r="AL65" s="37">
        <f t="shared" si="10"/>
        <v>0</v>
      </c>
      <c r="AM65" s="37">
        <f t="shared" si="11"/>
        <v>0</v>
      </c>
      <c r="AN65" s="37">
        <f t="shared" si="12"/>
        <v>0</v>
      </c>
      <c r="AO65" s="37">
        <f t="shared" si="13"/>
        <v>0</v>
      </c>
      <c r="AP65" s="37">
        <f t="shared" si="14"/>
        <v>0</v>
      </c>
      <c r="AQ65" s="37">
        <f t="shared" si="15"/>
        <v>0</v>
      </c>
      <c r="AR65" s="37">
        <f t="shared" si="16"/>
        <v>0</v>
      </c>
      <c r="AS65" s="37">
        <f t="shared" si="17"/>
        <v>0</v>
      </c>
      <c r="AT65" s="37">
        <f t="shared" si="18"/>
        <v>0</v>
      </c>
      <c r="AU65" s="37">
        <f t="shared" si="19"/>
        <v>0</v>
      </c>
      <c r="AV65" s="37">
        <f t="shared" si="20"/>
        <v>0</v>
      </c>
      <c r="AW65" s="37">
        <f t="shared" si="21"/>
        <v>0</v>
      </c>
      <c r="AX65" s="37">
        <f t="shared" si="22"/>
        <v>0</v>
      </c>
      <c r="AY65" s="37">
        <f t="shared" si="23"/>
        <v>0</v>
      </c>
      <c r="AZ65" s="37">
        <f t="shared" si="26"/>
        <v>0</v>
      </c>
      <c r="BA65" s="37">
        <f t="shared" si="26"/>
        <v>0</v>
      </c>
    </row>
    <row r="66" spans="1:53">
      <c r="A66" s="71">
        <v>65</v>
      </c>
      <c r="B66" s="11" t="s">
        <v>35</v>
      </c>
      <c r="C66" s="12" t="s">
        <v>163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>
        <v>1</v>
      </c>
      <c r="Z66" s="12"/>
      <c r="AA66" s="31">
        <f t="shared" si="25"/>
        <v>1</v>
      </c>
      <c r="AB66" s="22">
        <f t="shared" ref="AB66:AB95" si="2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24">
        <f t="shared" ref="AC66:AC95" si="28">IF(AB66&gt;0,AA66/AB66,0)</f>
        <v>1</v>
      </c>
      <c r="AD66" s="5"/>
      <c r="AE66" s="37">
        <f t="shared" ref="AE66:AE95" si="29">IF(D66&gt;0,IF(ISBLANK(C66),2,1.5),0)</f>
        <v>0</v>
      </c>
      <c r="AF66" s="37">
        <f t="shared" ref="AF66:AF95" si="30">IF(E66&gt;0,IF(ISBLANK(C66),2,1.5),0)</f>
        <v>0</v>
      </c>
      <c r="AG66" s="37">
        <f t="shared" ref="AG66:AG95" si="31">IF(F66&gt;0,IF(ISBLANK(C66),2,1.5),0)</f>
        <v>0</v>
      </c>
      <c r="AH66" s="37">
        <f t="shared" ref="AH66:AH95" si="32">IF(G66&gt;0,IF(ISBLANK(C66),2,1.5),0)</f>
        <v>0</v>
      </c>
      <c r="AI66" s="37">
        <f t="shared" ref="AI66:AI95" si="33">IF(H66&gt;0,IF(ISBLANK(C66),2,1.5),0)</f>
        <v>0</v>
      </c>
      <c r="AJ66" s="37">
        <f t="shared" ref="AJ66:AJ95" si="34">IF(I66&gt;0,IF(ISBLANK(C66),2,1.5),0)</f>
        <v>0</v>
      </c>
      <c r="AK66" s="37">
        <f t="shared" ref="AK66:AK95" si="35">IF(J66&gt;0,IF(ISBLANK(C66),2,1.5),0)</f>
        <v>0</v>
      </c>
      <c r="AL66" s="37">
        <f t="shared" ref="AL66:AL95" si="36">IF(K66&gt;0,IF(ISBLANK(C66),2,1.5),0)</f>
        <v>0</v>
      </c>
      <c r="AM66" s="37">
        <f t="shared" ref="AM66:AM95" si="37">IF(L66&gt;0,IF(ISBLANK(C66),2,1.5),0)</f>
        <v>0</v>
      </c>
      <c r="AN66" s="37">
        <f t="shared" ref="AN66:AN95" si="38">IF(M66&gt;0,IF(ISBLANK(C66),2,1.5),0)</f>
        <v>0</v>
      </c>
      <c r="AO66" s="37">
        <f t="shared" ref="AO66:AO95" si="39">IF(N66&gt;0,IF(ISBLANK(C66),2,1.5),0)</f>
        <v>0</v>
      </c>
      <c r="AP66" s="37">
        <f t="shared" ref="AP66:AP95" si="40">IF(O66&gt;0,IF(ISBLANK(C66),2,1.5),0)</f>
        <v>0</v>
      </c>
      <c r="AQ66" s="37">
        <f t="shared" ref="AQ66:AQ95" si="41">IF(P66&gt;0,IF(ISBLANK(C66),2,1.5),0)</f>
        <v>0</v>
      </c>
      <c r="AR66" s="37">
        <f t="shared" ref="AR66:AR95" si="42">IF(Q66&gt;0,IF(ISBLANK(C66),2,1.5),0)</f>
        <v>0</v>
      </c>
      <c r="AS66" s="37">
        <f t="shared" ref="AS66:AS95" si="43">IF(R66&gt;0,IF(ISBLANK(C66),2,1.5),0)</f>
        <v>0</v>
      </c>
      <c r="AT66" s="37">
        <f t="shared" ref="AT66:AT95" si="44">IF(S66&gt;0,IF(ISBLANK(C66),2,1.5),0)</f>
        <v>0</v>
      </c>
      <c r="AU66" s="37">
        <f t="shared" ref="AU66:AU95" si="45">IF(T66&gt;0,IF(ISBLANK(C66),2,1.5),0)</f>
        <v>0</v>
      </c>
      <c r="AV66" s="37">
        <f t="shared" ref="AV66:AV95" si="46">IF(U66&gt;0,IF(ISBLANK(C66),2,1.5),0)</f>
        <v>0</v>
      </c>
      <c r="AW66" s="37">
        <f t="shared" ref="AW66:AW95" si="47">IF(V66&gt;0,IF(ISBLANK(C66),2,1.5),0)</f>
        <v>0</v>
      </c>
      <c r="AX66" s="37">
        <f t="shared" ref="AX66:AX95" si="48">IF(W66&gt;0,IF(ISBLANK(C66),2,1.5),0)</f>
        <v>0</v>
      </c>
      <c r="AY66" s="37">
        <f t="shared" ref="AY66:AY95" si="49">IF(X66&gt;0,IF(ISBLANK(C66),2,1.5),0)</f>
        <v>0</v>
      </c>
      <c r="AZ66" s="37">
        <f t="shared" ref="AZ66:BA95" si="50">IF(Y66&gt;0,IF(ISBLANK(C66),2,1.5),0)</f>
        <v>1.5</v>
      </c>
      <c r="BA66" s="37">
        <f t="shared" si="50"/>
        <v>0</v>
      </c>
    </row>
    <row r="67" spans="1:53">
      <c r="A67" s="71">
        <v>66</v>
      </c>
      <c r="B67" s="70" t="s">
        <v>108</v>
      </c>
      <c r="C67" s="12" t="s">
        <v>163</v>
      </c>
      <c r="D67" s="12"/>
      <c r="E67" s="12"/>
      <c r="F67" s="12"/>
      <c r="G67" s="12">
        <v>1</v>
      </c>
      <c r="H67" s="12"/>
      <c r="I67" s="12"/>
      <c r="J67" s="13"/>
      <c r="K67" s="12"/>
      <c r="L67" s="13"/>
      <c r="M67" s="12"/>
      <c r="N67" s="12"/>
      <c r="O67" s="12"/>
      <c r="P67" s="12"/>
      <c r="Q67" s="12"/>
      <c r="R67" s="12"/>
      <c r="S67" s="12"/>
      <c r="T67" s="12"/>
      <c r="U67" s="12"/>
      <c r="V67" s="13"/>
      <c r="W67" s="12"/>
      <c r="X67" s="12"/>
      <c r="Y67" s="13"/>
      <c r="Z67" s="12"/>
      <c r="AA67" s="31">
        <f t="shared" si="25"/>
        <v>1</v>
      </c>
      <c r="AB67" s="22">
        <f t="shared" si="27"/>
        <v>1</v>
      </c>
      <c r="AC67" s="24">
        <f t="shared" si="28"/>
        <v>1</v>
      </c>
      <c r="AD67" s="5"/>
      <c r="AE67" s="37">
        <f t="shared" si="29"/>
        <v>0</v>
      </c>
      <c r="AF67" s="37">
        <f t="shared" si="30"/>
        <v>0</v>
      </c>
      <c r="AG67" s="37">
        <f t="shared" si="31"/>
        <v>0</v>
      </c>
      <c r="AH67" s="37">
        <f t="shared" si="32"/>
        <v>1.5</v>
      </c>
      <c r="AI67" s="37">
        <f t="shared" si="33"/>
        <v>0</v>
      </c>
      <c r="AJ67" s="37">
        <f t="shared" si="34"/>
        <v>0</v>
      </c>
      <c r="AK67" s="37">
        <f t="shared" si="35"/>
        <v>0</v>
      </c>
      <c r="AL67" s="37">
        <f t="shared" si="36"/>
        <v>0</v>
      </c>
      <c r="AM67" s="37">
        <f t="shared" si="37"/>
        <v>0</v>
      </c>
      <c r="AN67" s="37">
        <f t="shared" si="38"/>
        <v>0</v>
      </c>
      <c r="AO67" s="37">
        <f t="shared" si="39"/>
        <v>0</v>
      </c>
      <c r="AP67" s="37">
        <f t="shared" si="40"/>
        <v>0</v>
      </c>
      <c r="AQ67" s="37">
        <f t="shared" si="41"/>
        <v>0</v>
      </c>
      <c r="AR67" s="37">
        <f t="shared" si="42"/>
        <v>0</v>
      </c>
      <c r="AS67" s="37">
        <f t="shared" si="43"/>
        <v>0</v>
      </c>
      <c r="AT67" s="37">
        <f t="shared" si="44"/>
        <v>0</v>
      </c>
      <c r="AU67" s="37">
        <f t="shared" si="45"/>
        <v>0</v>
      </c>
      <c r="AV67" s="37">
        <f t="shared" si="46"/>
        <v>0</v>
      </c>
      <c r="AW67" s="37">
        <f t="shared" si="47"/>
        <v>0</v>
      </c>
      <c r="AX67" s="37">
        <f t="shared" si="48"/>
        <v>0</v>
      </c>
      <c r="AY67" s="37">
        <f t="shared" si="49"/>
        <v>0</v>
      </c>
      <c r="AZ67" s="37">
        <f t="shared" si="50"/>
        <v>0</v>
      </c>
      <c r="BA67" s="37">
        <f t="shared" si="50"/>
        <v>0</v>
      </c>
    </row>
    <row r="68" spans="1:53">
      <c r="A68" s="71">
        <v>67</v>
      </c>
      <c r="B68" s="11" t="s">
        <v>178</v>
      </c>
      <c r="C68" s="12" t="s">
        <v>163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>
        <v>1</v>
      </c>
      <c r="X68" s="12"/>
      <c r="Y68" s="12"/>
      <c r="Z68" s="12"/>
      <c r="AA68" s="31">
        <f t="shared" si="25"/>
        <v>1</v>
      </c>
      <c r="AB68" s="22">
        <f t="shared" si="27"/>
        <v>1</v>
      </c>
      <c r="AC68" s="24">
        <f t="shared" si="28"/>
        <v>1</v>
      </c>
      <c r="AD68" s="5"/>
      <c r="AE68" s="37">
        <f t="shared" si="29"/>
        <v>0</v>
      </c>
      <c r="AF68" s="37">
        <f t="shared" si="30"/>
        <v>0</v>
      </c>
      <c r="AG68" s="37">
        <f t="shared" si="31"/>
        <v>0</v>
      </c>
      <c r="AH68" s="37">
        <f t="shared" si="32"/>
        <v>0</v>
      </c>
      <c r="AI68" s="37">
        <f t="shared" si="33"/>
        <v>0</v>
      </c>
      <c r="AJ68" s="37">
        <f t="shared" si="34"/>
        <v>0</v>
      </c>
      <c r="AK68" s="37">
        <f t="shared" si="35"/>
        <v>0</v>
      </c>
      <c r="AL68" s="37">
        <f t="shared" si="36"/>
        <v>0</v>
      </c>
      <c r="AM68" s="37">
        <f t="shared" si="37"/>
        <v>0</v>
      </c>
      <c r="AN68" s="37">
        <f t="shared" si="38"/>
        <v>0</v>
      </c>
      <c r="AO68" s="37">
        <f t="shared" si="39"/>
        <v>0</v>
      </c>
      <c r="AP68" s="37">
        <f t="shared" si="40"/>
        <v>0</v>
      </c>
      <c r="AQ68" s="37">
        <f t="shared" si="41"/>
        <v>0</v>
      </c>
      <c r="AR68" s="37">
        <f t="shared" si="42"/>
        <v>0</v>
      </c>
      <c r="AS68" s="37">
        <f t="shared" si="43"/>
        <v>0</v>
      </c>
      <c r="AT68" s="37">
        <f t="shared" si="44"/>
        <v>0</v>
      </c>
      <c r="AU68" s="37">
        <f t="shared" si="45"/>
        <v>0</v>
      </c>
      <c r="AV68" s="37">
        <f t="shared" si="46"/>
        <v>0</v>
      </c>
      <c r="AW68" s="37">
        <f t="shared" si="47"/>
        <v>0</v>
      </c>
      <c r="AX68" s="37">
        <f t="shared" si="48"/>
        <v>1.5</v>
      </c>
      <c r="AY68" s="37">
        <f t="shared" si="49"/>
        <v>0</v>
      </c>
      <c r="AZ68" s="37">
        <f t="shared" si="50"/>
        <v>0</v>
      </c>
      <c r="BA68" s="37">
        <f t="shared" si="50"/>
        <v>0</v>
      </c>
    </row>
    <row r="69" spans="1:53">
      <c r="A69" s="71">
        <v>68</v>
      </c>
      <c r="B69" s="11" t="s">
        <v>180</v>
      </c>
      <c r="C69" s="12" t="s">
        <v>163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>
        <v>1</v>
      </c>
      <c r="X69" s="12"/>
      <c r="Y69" s="12"/>
      <c r="Z69" s="12"/>
      <c r="AA69" s="31">
        <f t="shared" si="25"/>
        <v>1</v>
      </c>
      <c r="AB69" s="22">
        <f t="shared" si="27"/>
        <v>1</v>
      </c>
      <c r="AC69" s="24">
        <f t="shared" si="28"/>
        <v>1</v>
      </c>
      <c r="AD69" s="5"/>
      <c r="AE69" s="37">
        <f t="shared" si="29"/>
        <v>0</v>
      </c>
      <c r="AF69" s="37">
        <f t="shared" si="30"/>
        <v>0</v>
      </c>
      <c r="AG69" s="37">
        <f t="shared" si="31"/>
        <v>0</v>
      </c>
      <c r="AH69" s="37">
        <f t="shared" si="32"/>
        <v>0</v>
      </c>
      <c r="AI69" s="37">
        <f t="shared" si="33"/>
        <v>0</v>
      </c>
      <c r="AJ69" s="37">
        <f t="shared" si="34"/>
        <v>0</v>
      </c>
      <c r="AK69" s="37">
        <f t="shared" si="35"/>
        <v>0</v>
      </c>
      <c r="AL69" s="37">
        <f t="shared" si="36"/>
        <v>0</v>
      </c>
      <c r="AM69" s="37">
        <f t="shared" si="37"/>
        <v>0</v>
      </c>
      <c r="AN69" s="37">
        <f t="shared" si="38"/>
        <v>0</v>
      </c>
      <c r="AO69" s="37">
        <f t="shared" si="39"/>
        <v>0</v>
      </c>
      <c r="AP69" s="37">
        <f t="shared" si="40"/>
        <v>0</v>
      </c>
      <c r="AQ69" s="37">
        <f t="shared" si="41"/>
        <v>0</v>
      </c>
      <c r="AR69" s="37">
        <f t="shared" si="42"/>
        <v>0</v>
      </c>
      <c r="AS69" s="37">
        <f t="shared" si="43"/>
        <v>0</v>
      </c>
      <c r="AT69" s="37">
        <f t="shared" si="44"/>
        <v>0</v>
      </c>
      <c r="AU69" s="37">
        <f t="shared" si="45"/>
        <v>0</v>
      </c>
      <c r="AV69" s="37">
        <f t="shared" si="46"/>
        <v>0</v>
      </c>
      <c r="AW69" s="37">
        <f t="shared" si="47"/>
        <v>0</v>
      </c>
      <c r="AX69" s="37">
        <f t="shared" si="48"/>
        <v>1.5</v>
      </c>
      <c r="AY69" s="37">
        <f t="shared" si="49"/>
        <v>0</v>
      </c>
      <c r="AZ69" s="37">
        <f t="shared" si="50"/>
        <v>0</v>
      </c>
      <c r="BA69" s="37">
        <f t="shared" si="50"/>
        <v>0</v>
      </c>
    </row>
    <row r="70" spans="1:53">
      <c r="A70" s="71">
        <v>69</v>
      </c>
      <c r="B70" s="11" t="s">
        <v>54</v>
      </c>
      <c r="C70" s="12" t="s">
        <v>163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>
        <v>1</v>
      </c>
      <c r="Y70" s="12"/>
      <c r="Z70" s="12"/>
      <c r="AA70" s="31">
        <f t="shared" si="25"/>
        <v>1</v>
      </c>
      <c r="AB70" s="22">
        <f t="shared" si="27"/>
        <v>1</v>
      </c>
      <c r="AC70" s="24">
        <f t="shared" si="28"/>
        <v>1</v>
      </c>
      <c r="AD70" s="5"/>
      <c r="AE70" s="37">
        <f t="shared" si="29"/>
        <v>0</v>
      </c>
      <c r="AF70" s="37">
        <f t="shared" si="30"/>
        <v>0</v>
      </c>
      <c r="AG70" s="37">
        <f t="shared" si="31"/>
        <v>0</v>
      </c>
      <c r="AH70" s="37">
        <f t="shared" si="32"/>
        <v>0</v>
      </c>
      <c r="AI70" s="37">
        <f t="shared" si="33"/>
        <v>0</v>
      </c>
      <c r="AJ70" s="37">
        <f t="shared" si="34"/>
        <v>0</v>
      </c>
      <c r="AK70" s="37">
        <f t="shared" si="35"/>
        <v>0</v>
      </c>
      <c r="AL70" s="37">
        <f t="shared" si="36"/>
        <v>0</v>
      </c>
      <c r="AM70" s="37">
        <f t="shared" si="37"/>
        <v>0</v>
      </c>
      <c r="AN70" s="37">
        <f t="shared" si="38"/>
        <v>0</v>
      </c>
      <c r="AO70" s="37">
        <f t="shared" si="39"/>
        <v>0</v>
      </c>
      <c r="AP70" s="37">
        <f t="shared" si="40"/>
        <v>0</v>
      </c>
      <c r="AQ70" s="37">
        <f t="shared" si="41"/>
        <v>0</v>
      </c>
      <c r="AR70" s="37">
        <f t="shared" si="42"/>
        <v>0</v>
      </c>
      <c r="AS70" s="37">
        <f t="shared" si="43"/>
        <v>0</v>
      </c>
      <c r="AT70" s="37">
        <f t="shared" si="44"/>
        <v>0</v>
      </c>
      <c r="AU70" s="37">
        <f t="shared" si="45"/>
        <v>0</v>
      </c>
      <c r="AV70" s="37">
        <f t="shared" si="46"/>
        <v>0</v>
      </c>
      <c r="AW70" s="37">
        <f t="shared" si="47"/>
        <v>0</v>
      </c>
      <c r="AX70" s="37">
        <f t="shared" si="48"/>
        <v>0</v>
      </c>
      <c r="AY70" s="37">
        <f t="shared" si="49"/>
        <v>1.5</v>
      </c>
      <c r="AZ70" s="37">
        <f t="shared" si="50"/>
        <v>0</v>
      </c>
      <c r="BA70" s="37">
        <f t="shared" si="50"/>
        <v>0</v>
      </c>
    </row>
    <row r="71" spans="1:53">
      <c r="A71" s="71">
        <v>70</v>
      </c>
      <c r="B71" s="11" t="s">
        <v>179</v>
      </c>
      <c r="C71" s="12" t="s">
        <v>163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>
        <v>1</v>
      </c>
      <c r="X71" s="12"/>
      <c r="Y71" s="12"/>
      <c r="Z71" s="12"/>
      <c r="AA71" s="31">
        <f t="shared" si="25"/>
        <v>1</v>
      </c>
      <c r="AB71" s="22">
        <f t="shared" si="27"/>
        <v>1</v>
      </c>
      <c r="AC71" s="24">
        <f t="shared" si="28"/>
        <v>1</v>
      </c>
      <c r="AD71" s="5"/>
      <c r="AE71" s="37">
        <f t="shared" si="29"/>
        <v>0</v>
      </c>
      <c r="AF71" s="37">
        <f t="shared" si="30"/>
        <v>0</v>
      </c>
      <c r="AG71" s="37">
        <f t="shared" si="31"/>
        <v>0</v>
      </c>
      <c r="AH71" s="37">
        <f t="shared" si="32"/>
        <v>0</v>
      </c>
      <c r="AI71" s="37">
        <f t="shared" si="33"/>
        <v>0</v>
      </c>
      <c r="AJ71" s="37">
        <f t="shared" si="34"/>
        <v>0</v>
      </c>
      <c r="AK71" s="37">
        <f t="shared" si="35"/>
        <v>0</v>
      </c>
      <c r="AL71" s="37">
        <f t="shared" si="36"/>
        <v>0</v>
      </c>
      <c r="AM71" s="37">
        <f t="shared" si="37"/>
        <v>0</v>
      </c>
      <c r="AN71" s="37">
        <f t="shared" si="38"/>
        <v>0</v>
      </c>
      <c r="AO71" s="37">
        <f t="shared" si="39"/>
        <v>0</v>
      </c>
      <c r="AP71" s="37">
        <f t="shared" si="40"/>
        <v>0</v>
      </c>
      <c r="AQ71" s="37">
        <f t="shared" si="41"/>
        <v>0</v>
      </c>
      <c r="AR71" s="37">
        <f t="shared" si="42"/>
        <v>0</v>
      </c>
      <c r="AS71" s="37">
        <f t="shared" si="43"/>
        <v>0</v>
      </c>
      <c r="AT71" s="37">
        <f t="shared" si="44"/>
        <v>0</v>
      </c>
      <c r="AU71" s="37">
        <f t="shared" si="45"/>
        <v>0</v>
      </c>
      <c r="AV71" s="37">
        <f t="shared" si="46"/>
        <v>0</v>
      </c>
      <c r="AW71" s="37">
        <f t="shared" si="47"/>
        <v>0</v>
      </c>
      <c r="AX71" s="37">
        <f t="shared" si="48"/>
        <v>1.5</v>
      </c>
      <c r="AY71" s="37">
        <f t="shared" si="49"/>
        <v>0</v>
      </c>
      <c r="AZ71" s="37">
        <f t="shared" si="50"/>
        <v>0</v>
      </c>
      <c r="BA71" s="37">
        <f t="shared" si="50"/>
        <v>0</v>
      </c>
    </row>
    <row r="72" spans="1:53">
      <c r="A72" s="71">
        <v>71</v>
      </c>
      <c r="B72" s="11" t="s">
        <v>194</v>
      </c>
      <c r="C72" s="12" t="s">
        <v>163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>
        <v>1</v>
      </c>
      <c r="V72" s="12"/>
      <c r="W72" s="12"/>
      <c r="X72" s="12"/>
      <c r="Y72" s="12"/>
      <c r="Z72" s="12"/>
      <c r="AA72" s="31">
        <f t="shared" si="25"/>
        <v>1</v>
      </c>
      <c r="AB72" s="22">
        <f t="shared" si="27"/>
        <v>1</v>
      </c>
      <c r="AC72" s="24">
        <f t="shared" si="28"/>
        <v>1</v>
      </c>
      <c r="AD72" s="5"/>
      <c r="AE72" s="37">
        <f t="shared" si="29"/>
        <v>0</v>
      </c>
      <c r="AF72" s="37">
        <f t="shared" si="30"/>
        <v>0</v>
      </c>
      <c r="AG72" s="37">
        <f t="shared" si="31"/>
        <v>0</v>
      </c>
      <c r="AH72" s="37">
        <f t="shared" si="32"/>
        <v>0</v>
      </c>
      <c r="AI72" s="37">
        <f t="shared" si="33"/>
        <v>0</v>
      </c>
      <c r="AJ72" s="37">
        <f t="shared" si="34"/>
        <v>0</v>
      </c>
      <c r="AK72" s="37">
        <f t="shared" si="35"/>
        <v>0</v>
      </c>
      <c r="AL72" s="37">
        <f t="shared" si="36"/>
        <v>0</v>
      </c>
      <c r="AM72" s="37">
        <f t="shared" si="37"/>
        <v>0</v>
      </c>
      <c r="AN72" s="37">
        <f t="shared" si="38"/>
        <v>0</v>
      </c>
      <c r="AO72" s="37">
        <f t="shared" si="39"/>
        <v>0</v>
      </c>
      <c r="AP72" s="37">
        <f t="shared" si="40"/>
        <v>0</v>
      </c>
      <c r="AQ72" s="37">
        <f t="shared" si="41"/>
        <v>0</v>
      </c>
      <c r="AR72" s="37">
        <f t="shared" si="42"/>
        <v>0</v>
      </c>
      <c r="AS72" s="37">
        <f t="shared" si="43"/>
        <v>0</v>
      </c>
      <c r="AT72" s="37">
        <f t="shared" si="44"/>
        <v>0</v>
      </c>
      <c r="AU72" s="37">
        <f t="shared" si="45"/>
        <v>0</v>
      </c>
      <c r="AV72" s="37">
        <f t="shared" si="46"/>
        <v>1.5</v>
      </c>
      <c r="AW72" s="37">
        <f t="shared" si="47"/>
        <v>0</v>
      </c>
      <c r="AX72" s="37">
        <f t="shared" si="48"/>
        <v>0</v>
      </c>
      <c r="AY72" s="37">
        <f t="shared" si="49"/>
        <v>0</v>
      </c>
      <c r="AZ72" s="37">
        <f t="shared" si="50"/>
        <v>0</v>
      </c>
      <c r="BA72" s="37">
        <f t="shared" si="50"/>
        <v>0</v>
      </c>
    </row>
    <row r="73" spans="1:53">
      <c r="A73" s="71">
        <v>72</v>
      </c>
      <c r="B73" s="73" t="s">
        <v>51</v>
      </c>
      <c r="C73" s="12" t="s">
        <v>163</v>
      </c>
      <c r="D73" s="12">
        <v>1</v>
      </c>
      <c r="E73" s="12"/>
      <c r="F73" s="12"/>
      <c r="G73" s="12"/>
      <c r="H73" s="12"/>
      <c r="I73" s="12"/>
      <c r="J73" s="13"/>
      <c r="K73" s="12"/>
      <c r="L73" s="13"/>
      <c r="M73" s="12"/>
      <c r="N73" s="12"/>
      <c r="O73" s="12"/>
      <c r="P73" s="12"/>
      <c r="Q73" s="12"/>
      <c r="R73" s="12"/>
      <c r="S73" s="12"/>
      <c r="T73" s="12"/>
      <c r="U73" s="12"/>
      <c r="V73" s="13"/>
      <c r="W73" s="12"/>
      <c r="X73" s="12"/>
      <c r="Y73" s="13"/>
      <c r="Z73" s="12"/>
      <c r="AA73" s="31">
        <f t="shared" si="25"/>
        <v>1</v>
      </c>
      <c r="AB73" s="22">
        <f t="shared" si="27"/>
        <v>1</v>
      </c>
      <c r="AC73" s="24">
        <f t="shared" si="28"/>
        <v>1</v>
      </c>
      <c r="AD73" s="5"/>
      <c r="AE73" s="37">
        <f t="shared" si="29"/>
        <v>1.5</v>
      </c>
      <c r="AF73" s="37">
        <f t="shared" si="30"/>
        <v>0</v>
      </c>
      <c r="AG73" s="37">
        <f t="shared" si="31"/>
        <v>0</v>
      </c>
      <c r="AH73" s="37">
        <f t="shared" si="32"/>
        <v>0</v>
      </c>
      <c r="AI73" s="37">
        <f t="shared" si="33"/>
        <v>0</v>
      </c>
      <c r="AJ73" s="37">
        <f t="shared" si="34"/>
        <v>0</v>
      </c>
      <c r="AK73" s="37">
        <f t="shared" si="35"/>
        <v>0</v>
      </c>
      <c r="AL73" s="37">
        <f t="shared" si="36"/>
        <v>0</v>
      </c>
      <c r="AM73" s="37">
        <f t="shared" si="37"/>
        <v>0</v>
      </c>
      <c r="AN73" s="37">
        <f t="shared" si="38"/>
        <v>0</v>
      </c>
      <c r="AO73" s="37">
        <f t="shared" si="39"/>
        <v>0</v>
      </c>
      <c r="AP73" s="37">
        <f t="shared" si="40"/>
        <v>0</v>
      </c>
      <c r="AQ73" s="37">
        <f t="shared" si="41"/>
        <v>0</v>
      </c>
      <c r="AR73" s="37">
        <f t="shared" si="42"/>
        <v>0</v>
      </c>
      <c r="AS73" s="37">
        <f t="shared" si="43"/>
        <v>0</v>
      </c>
      <c r="AT73" s="37">
        <f t="shared" si="44"/>
        <v>0</v>
      </c>
      <c r="AU73" s="37">
        <f t="shared" si="45"/>
        <v>0</v>
      </c>
      <c r="AV73" s="37">
        <f t="shared" si="46"/>
        <v>0</v>
      </c>
      <c r="AW73" s="37">
        <f t="shared" si="47"/>
        <v>0</v>
      </c>
      <c r="AX73" s="37">
        <f t="shared" si="48"/>
        <v>0</v>
      </c>
      <c r="AY73" s="37">
        <f t="shared" si="49"/>
        <v>0</v>
      </c>
      <c r="AZ73" s="37">
        <f t="shared" si="50"/>
        <v>0</v>
      </c>
      <c r="BA73" s="37">
        <f t="shared" si="50"/>
        <v>0</v>
      </c>
    </row>
    <row r="74" spans="1:53">
      <c r="A74" s="71">
        <v>73</v>
      </c>
      <c r="B74" s="11" t="s">
        <v>81</v>
      </c>
      <c r="C74" s="12" t="s">
        <v>163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>
        <v>1</v>
      </c>
      <c r="V74" s="12"/>
      <c r="W74" s="12"/>
      <c r="X74" s="12"/>
      <c r="Y74" s="12"/>
      <c r="Z74" s="12"/>
      <c r="AA74" s="31">
        <f t="shared" si="25"/>
        <v>1</v>
      </c>
      <c r="AB74" s="22">
        <f t="shared" si="27"/>
        <v>1</v>
      </c>
      <c r="AC74" s="24">
        <f t="shared" si="28"/>
        <v>1</v>
      </c>
      <c r="AD74" s="5"/>
      <c r="AE74" s="37">
        <f t="shared" si="29"/>
        <v>0</v>
      </c>
      <c r="AF74" s="37">
        <f t="shared" si="30"/>
        <v>0</v>
      </c>
      <c r="AG74" s="37">
        <f t="shared" si="31"/>
        <v>0</v>
      </c>
      <c r="AH74" s="37">
        <f t="shared" si="32"/>
        <v>0</v>
      </c>
      <c r="AI74" s="37">
        <f t="shared" si="33"/>
        <v>0</v>
      </c>
      <c r="AJ74" s="37">
        <f t="shared" si="34"/>
        <v>0</v>
      </c>
      <c r="AK74" s="37">
        <f t="shared" si="35"/>
        <v>0</v>
      </c>
      <c r="AL74" s="37">
        <f t="shared" si="36"/>
        <v>0</v>
      </c>
      <c r="AM74" s="37">
        <f t="shared" si="37"/>
        <v>0</v>
      </c>
      <c r="AN74" s="37">
        <f t="shared" si="38"/>
        <v>0</v>
      </c>
      <c r="AO74" s="37">
        <f t="shared" si="39"/>
        <v>0</v>
      </c>
      <c r="AP74" s="37">
        <f t="shared" si="40"/>
        <v>0</v>
      </c>
      <c r="AQ74" s="37">
        <f t="shared" si="41"/>
        <v>0</v>
      </c>
      <c r="AR74" s="37">
        <f t="shared" si="42"/>
        <v>0</v>
      </c>
      <c r="AS74" s="37">
        <f t="shared" si="43"/>
        <v>0</v>
      </c>
      <c r="AT74" s="37">
        <f t="shared" si="44"/>
        <v>0</v>
      </c>
      <c r="AU74" s="37">
        <f t="shared" si="45"/>
        <v>0</v>
      </c>
      <c r="AV74" s="37">
        <f t="shared" si="46"/>
        <v>1.5</v>
      </c>
      <c r="AW74" s="37">
        <f t="shared" si="47"/>
        <v>0</v>
      </c>
      <c r="AX74" s="37">
        <f t="shared" si="48"/>
        <v>0</v>
      </c>
      <c r="AY74" s="37">
        <f t="shared" si="49"/>
        <v>0</v>
      </c>
      <c r="AZ74" s="37">
        <f t="shared" si="50"/>
        <v>0</v>
      </c>
      <c r="BA74" s="37">
        <f t="shared" si="50"/>
        <v>0</v>
      </c>
    </row>
    <row r="75" spans="1:53">
      <c r="A75" s="71">
        <v>74</v>
      </c>
      <c r="B75" s="11" t="s">
        <v>167</v>
      </c>
      <c r="C75" s="12" t="s">
        <v>39</v>
      </c>
      <c r="D75" s="12"/>
      <c r="E75" s="12"/>
      <c r="F75" s="12"/>
      <c r="G75" s="12"/>
      <c r="H75" s="12"/>
      <c r="I75" s="12"/>
      <c r="J75" s="13"/>
      <c r="K75" s="12"/>
      <c r="L75" s="13"/>
      <c r="M75" s="12">
        <v>1</v>
      </c>
      <c r="N75" s="12"/>
      <c r="O75" s="12"/>
      <c r="P75" s="12"/>
      <c r="Q75" s="12"/>
      <c r="R75" s="12"/>
      <c r="S75" s="12"/>
      <c r="T75" s="12"/>
      <c r="U75" s="12"/>
      <c r="V75" s="13"/>
      <c r="W75" s="12"/>
      <c r="X75" s="12"/>
      <c r="Y75" s="13"/>
      <c r="Z75" s="12"/>
      <c r="AA75" s="31">
        <f t="shared" si="25"/>
        <v>1</v>
      </c>
      <c r="AB75" s="22">
        <f t="shared" si="27"/>
        <v>1</v>
      </c>
      <c r="AC75" s="24">
        <f t="shared" si="28"/>
        <v>1</v>
      </c>
      <c r="AD75" s="5"/>
      <c r="AE75" s="37">
        <f t="shared" si="29"/>
        <v>0</v>
      </c>
      <c r="AF75" s="37">
        <f t="shared" si="30"/>
        <v>0</v>
      </c>
      <c r="AG75" s="37">
        <f t="shared" si="31"/>
        <v>0</v>
      </c>
      <c r="AH75" s="37">
        <f t="shared" si="32"/>
        <v>0</v>
      </c>
      <c r="AI75" s="37">
        <f t="shared" si="33"/>
        <v>0</v>
      </c>
      <c r="AJ75" s="37">
        <f t="shared" si="34"/>
        <v>0</v>
      </c>
      <c r="AK75" s="37">
        <f t="shared" si="35"/>
        <v>0</v>
      </c>
      <c r="AL75" s="37">
        <f t="shared" si="36"/>
        <v>0</v>
      </c>
      <c r="AM75" s="37">
        <f t="shared" si="37"/>
        <v>0</v>
      </c>
      <c r="AN75" s="37">
        <f t="shared" si="38"/>
        <v>1.5</v>
      </c>
      <c r="AO75" s="37">
        <f t="shared" si="39"/>
        <v>0</v>
      </c>
      <c r="AP75" s="37">
        <f t="shared" si="40"/>
        <v>0</v>
      </c>
      <c r="AQ75" s="37">
        <f t="shared" si="41"/>
        <v>0</v>
      </c>
      <c r="AR75" s="37">
        <f t="shared" si="42"/>
        <v>0</v>
      </c>
      <c r="AS75" s="37">
        <f t="shared" si="43"/>
        <v>0</v>
      </c>
      <c r="AT75" s="37">
        <f t="shared" si="44"/>
        <v>0</v>
      </c>
      <c r="AU75" s="37">
        <f t="shared" si="45"/>
        <v>0</v>
      </c>
      <c r="AV75" s="37">
        <f t="shared" si="46"/>
        <v>0</v>
      </c>
      <c r="AW75" s="37">
        <f t="shared" si="47"/>
        <v>0</v>
      </c>
      <c r="AX75" s="37">
        <f t="shared" si="48"/>
        <v>0</v>
      </c>
      <c r="AY75" s="37">
        <f t="shared" si="49"/>
        <v>0</v>
      </c>
      <c r="AZ75" s="37">
        <f t="shared" si="50"/>
        <v>0</v>
      </c>
      <c r="BA75" s="37">
        <f t="shared" si="50"/>
        <v>0</v>
      </c>
    </row>
    <row r="76" spans="1:53">
      <c r="A76" s="71">
        <v>75</v>
      </c>
      <c r="B76" s="42" t="s">
        <v>26</v>
      </c>
      <c r="C76" s="12" t="s">
        <v>39</v>
      </c>
      <c r="D76" s="12"/>
      <c r="E76" s="12"/>
      <c r="F76" s="12"/>
      <c r="G76" s="12"/>
      <c r="H76" s="12"/>
      <c r="I76" s="12"/>
      <c r="J76" s="13"/>
      <c r="K76" s="12"/>
      <c r="L76" s="13"/>
      <c r="M76" s="12">
        <v>1</v>
      </c>
      <c r="N76" s="12"/>
      <c r="O76" s="12"/>
      <c r="P76" s="12"/>
      <c r="Q76" s="12"/>
      <c r="R76" s="12"/>
      <c r="S76" s="12"/>
      <c r="T76" s="12"/>
      <c r="U76" s="12"/>
      <c r="V76" s="13"/>
      <c r="W76" s="12"/>
      <c r="X76" s="12"/>
      <c r="Y76" s="13"/>
      <c r="Z76" s="12"/>
      <c r="AA76" s="31">
        <f t="shared" si="25"/>
        <v>1</v>
      </c>
      <c r="AB76" s="22">
        <f t="shared" si="27"/>
        <v>1</v>
      </c>
      <c r="AC76" s="24">
        <f t="shared" si="28"/>
        <v>1</v>
      </c>
      <c r="AD76" s="5"/>
      <c r="AE76" s="37">
        <f t="shared" si="29"/>
        <v>0</v>
      </c>
      <c r="AF76" s="37">
        <f t="shared" si="30"/>
        <v>0</v>
      </c>
      <c r="AG76" s="37">
        <f t="shared" si="31"/>
        <v>0</v>
      </c>
      <c r="AH76" s="37">
        <f t="shared" si="32"/>
        <v>0</v>
      </c>
      <c r="AI76" s="37">
        <f t="shared" si="33"/>
        <v>0</v>
      </c>
      <c r="AJ76" s="37">
        <f t="shared" si="34"/>
        <v>0</v>
      </c>
      <c r="AK76" s="37">
        <f t="shared" si="35"/>
        <v>0</v>
      </c>
      <c r="AL76" s="37">
        <f t="shared" si="36"/>
        <v>0</v>
      </c>
      <c r="AM76" s="37">
        <f t="shared" si="37"/>
        <v>0</v>
      </c>
      <c r="AN76" s="37">
        <f t="shared" si="38"/>
        <v>1.5</v>
      </c>
      <c r="AO76" s="37">
        <f t="shared" si="39"/>
        <v>0</v>
      </c>
      <c r="AP76" s="37">
        <f t="shared" si="40"/>
        <v>0</v>
      </c>
      <c r="AQ76" s="37">
        <f t="shared" si="41"/>
        <v>0</v>
      </c>
      <c r="AR76" s="37">
        <f t="shared" si="42"/>
        <v>0</v>
      </c>
      <c r="AS76" s="37">
        <f t="shared" si="43"/>
        <v>0</v>
      </c>
      <c r="AT76" s="37">
        <f t="shared" si="44"/>
        <v>0</v>
      </c>
      <c r="AU76" s="37">
        <f t="shared" si="45"/>
        <v>0</v>
      </c>
      <c r="AV76" s="37">
        <f t="shared" si="46"/>
        <v>0</v>
      </c>
      <c r="AW76" s="37">
        <f t="shared" si="47"/>
        <v>0</v>
      </c>
      <c r="AX76" s="37">
        <f t="shared" si="48"/>
        <v>0</v>
      </c>
      <c r="AY76" s="37">
        <f t="shared" si="49"/>
        <v>0</v>
      </c>
      <c r="AZ76" s="37">
        <f t="shared" si="50"/>
        <v>0</v>
      </c>
      <c r="BA76" s="37">
        <f t="shared" si="50"/>
        <v>0</v>
      </c>
    </row>
    <row r="77" spans="1:53">
      <c r="A77" s="71">
        <v>76</v>
      </c>
      <c r="B77" s="70" t="s">
        <v>165</v>
      </c>
      <c r="C77" s="12" t="s">
        <v>39</v>
      </c>
      <c r="D77" s="12"/>
      <c r="E77" s="12"/>
      <c r="F77" s="12"/>
      <c r="G77" s="12"/>
      <c r="H77" s="12"/>
      <c r="I77" s="12">
        <v>1</v>
      </c>
      <c r="J77" s="13"/>
      <c r="K77" s="12"/>
      <c r="L77" s="13"/>
      <c r="M77" s="12"/>
      <c r="N77" s="12"/>
      <c r="O77" s="12"/>
      <c r="P77" s="12"/>
      <c r="Q77" s="12"/>
      <c r="R77" s="12"/>
      <c r="S77" s="12"/>
      <c r="T77" s="12"/>
      <c r="U77" s="12"/>
      <c r="V77" s="13"/>
      <c r="W77" s="12"/>
      <c r="X77" s="12"/>
      <c r="Y77" s="13"/>
      <c r="Z77" s="12"/>
      <c r="AA77" s="31">
        <f t="shared" si="25"/>
        <v>1</v>
      </c>
      <c r="AB77" s="22">
        <f t="shared" si="27"/>
        <v>1</v>
      </c>
      <c r="AC77" s="24">
        <f t="shared" si="28"/>
        <v>1</v>
      </c>
      <c r="AD77" s="5"/>
      <c r="AE77" s="37">
        <f t="shared" si="29"/>
        <v>0</v>
      </c>
      <c r="AF77" s="37">
        <f t="shared" si="30"/>
        <v>0</v>
      </c>
      <c r="AG77" s="37">
        <f t="shared" si="31"/>
        <v>0</v>
      </c>
      <c r="AH77" s="37">
        <f t="shared" si="32"/>
        <v>0</v>
      </c>
      <c r="AI77" s="37">
        <f t="shared" si="33"/>
        <v>0</v>
      </c>
      <c r="AJ77" s="37">
        <f t="shared" si="34"/>
        <v>1.5</v>
      </c>
      <c r="AK77" s="37">
        <f t="shared" si="35"/>
        <v>0</v>
      </c>
      <c r="AL77" s="37">
        <f t="shared" si="36"/>
        <v>0</v>
      </c>
      <c r="AM77" s="37">
        <f t="shared" si="37"/>
        <v>0</v>
      </c>
      <c r="AN77" s="37">
        <f t="shared" si="38"/>
        <v>0</v>
      </c>
      <c r="AO77" s="37">
        <f t="shared" si="39"/>
        <v>0</v>
      </c>
      <c r="AP77" s="37">
        <f t="shared" si="40"/>
        <v>0</v>
      </c>
      <c r="AQ77" s="37">
        <f t="shared" si="41"/>
        <v>0</v>
      </c>
      <c r="AR77" s="37">
        <f t="shared" si="42"/>
        <v>0</v>
      </c>
      <c r="AS77" s="37">
        <f t="shared" si="43"/>
        <v>0</v>
      </c>
      <c r="AT77" s="37">
        <f t="shared" si="44"/>
        <v>0</v>
      </c>
      <c r="AU77" s="37">
        <f t="shared" si="45"/>
        <v>0</v>
      </c>
      <c r="AV77" s="37">
        <f t="shared" si="46"/>
        <v>0</v>
      </c>
      <c r="AW77" s="37">
        <f t="shared" si="47"/>
        <v>0</v>
      </c>
      <c r="AX77" s="37">
        <f t="shared" si="48"/>
        <v>0</v>
      </c>
      <c r="AY77" s="37">
        <f t="shared" si="49"/>
        <v>0</v>
      </c>
      <c r="AZ77" s="37">
        <f t="shared" si="50"/>
        <v>0</v>
      </c>
      <c r="BA77" s="37">
        <f t="shared" si="50"/>
        <v>0</v>
      </c>
    </row>
    <row r="78" spans="1:53">
      <c r="A78" s="71">
        <v>77</v>
      </c>
      <c r="B78" s="42" t="s">
        <v>12</v>
      </c>
      <c r="C78" s="12" t="s">
        <v>39</v>
      </c>
      <c r="D78" s="12"/>
      <c r="E78" s="12"/>
      <c r="F78" s="12"/>
      <c r="G78" s="12"/>
      <c r="H78" s="12"/>
      <c r="I78" s="12"/>
      <c r="J78" s="13"/>
      <c r="K78" s="12"/>
      <c r="L78" s="13"/>
      <c r="M78" s="12">
        <v>1</v>
      </c>
      <c r="N78" s="12"/>
      <c r="O78" s="12"/>
      <c r="P78" s="12"/>
      <c r="Q78" s="12"/>
      <c r="R78" s="12"/>
      <c r="S78" s="12"/>
      <c r="T78" s="12"/>
      <c r="U78" s="12"/>
      <c r="V78" s="13"/>
      <c r="W78" s="12"/>
      <c r="X78" s="12"/>
      <c r="Y78" s="13"/>
      <c r="Z78" s="12"/>
      <c r="AA78" s="31">
        <f t="shared" si="25"/>
        <v>1</v>
      </c>
      <c r="AB78" s="22">
        <f t="shared" si="27"/>
        <v>1</v>
      </c>
      <c r="AC78" s="24">
        <f t="shared" si="28"/>
        <v>1</v>
      </c>
      <c r="AD78" s="5"/>
      <c r="AE78" s="37">
        <f t="shared" si="29"/>
        <v>0</v>
      </c>
      <c r="AF78" s="37">
        <f t="shared" si="30"/>
        <v>0</v>
      </c>
      <c r="AG78" s="37">
        <f t="shared" si="31"/>
        <v>0</v>
      </c>
      <c r="AH78" s="37">
        <f t="shared" si="32"/>
        <v>0</v>
      </c>
      <c r="AI78" s="37">
        <f t="shared" si="33"/>
        <v>0</v>
      </c>
      <c r="AJ78" s="37">
        <f t="shared" si="34"/>
        <v>0</v>
      </c>
      <c r="AK78" s="37">
        <f t="shared" si="35"/>
        <v>0</v>
      </c>
      <c r="AL78" s="37">
        <f t="shared" si="36"/>
        <v>0</v>
      </c>
      <c r="AM78" s="37">
        <f t="shared" si="37"/>
        <v>0</v>
      </c>
      <c r="AN78" s="37">
        <f t="shared" si="38"/>
        <v>1.5</v>
      </c>
      <c r="AO78" s="37">
        <f t="shared" si="39"/>
        <v>0</v>
      </c>
      <c r="AP78" s="37">
        <f t="shared" si="40"/>
        <v>0</v>
      </c>
      <c r="AQ78" s="37">
        <f t="shared" si="41"/>
        <v>0</v>
      </c>
      <c r="AR78" s="37">
        <f t="shared" si="42"/>
        <v>0</v>
      </c>
      <c r="AS78" s="37">
        <f t="shared" si="43"/>
        <v>0</v>
      </c>
      <c r="AT78" s="37">
        <f t="shared" si="44"/>
        <v>0</v>
      </c>
      <c r="AU78" s="37">
        <f t="shared" si="45"/>
        <v>0</v>
      </c>
      <c r="AV78" s="37">
        <f t="shared" si="46"/>
        <v>0</v>
      </c>
      <c r="AW78" s="37">
        <f t="shared" si="47"/>
        <v>0</v>
      </c>
      <c r="AX78" s="37">
        <f t="shared" si="48"/>
        <v>0</v>
      </c>
      <c r="AY78" s="37">
        <f t="shared" si="49"/>
        <v>0</v>
      </c>
      <c r="AZ78" s="37">
        <f t="shared" si="50"/>
        <v>0</v>
      </c>
      <c r="BA78" s="37">
        <f t="shared" si="50"/>
        <v>0</v>
      </c>
    </row>
    <row r="79" spans="1:53">
      <c r="A79" s="71">
        <v>78</v>
      </c>
      <c r="B79" s="11" t="s">
        <v>195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>
        <v>1</v>
      </c>
      <c r="Y79" s="12"/>
      <c r="Z79" s="12"/>
      <c r="AA79" s="31">
        <f t="shared" si="25"/>
        <v>1</v>
      </c>
      <c r="AB79" s="22">
        <f t="shared" si="27"/>
        <v>1</v>
      </c>
      <c r="AC79" s="24">
        <f t="shared" si="28"/>
        <v>1</v>
      </c>
      <c r="AD79" s="5"/>
      <c r="AE79" s="37">
        <f t="shared" si="29"/>
        <v>0</v>
      </c>
      <c r="AF79" s="37">
        <f t="shared" si="30"/>
        <v>0</v>
      </c>
      <c r="AG79" s="37">
        <f t="shared" si="31"/>
        <v>0</v>
      </c>
      <c r="AH79" s="37">
        <f t="shared" si="32"/>
        <v>0</v>
      </c>
      <c r="AI79" s="37">
        <f t="shared" si="33"/>
        <v>0</v>
      </c>
      <c r="AJ79" s="37">
        <f t="shared" si="34"/>
        <v>0</v>
      </c>
      <c r="AK79" s="37">
        <f t="shared" si="35"/>
        <v>0</v>
      </c>
      <c r="AL79" s="37">
        <f t="shared" si="36"/>
        <v>0</v>
      </c>
      <c r="AM79" s="37">
        <f t="shared" si="37"/>
        <v>0</v>
      </c>
      <c r="AN79" s="37">
        <f t="shared" si="38"/>
        <v>0</v>
      </c>
      <c r="AO79" s="37">
        <f t="shared" si="39"/>
        <v>0</v>
      </c>
      <c r="AP79" s="37">
        <f t="shared" si="40"/>
        <v>0</v>
      </c>
      <c r="AQ79" s="37">
        <f t="shared" si="41"/>
        <v>0</v>
      </c>
      <c r="AR79" s="37">
        <f t="shared" si="42"/>
        <v>0</v>
      </c>
      <c r="AS79" s="37">
        <f t="shared" si="43"/>
        <v>0</v>
      </c>
      <c r="AT79" s="37">
        <f t="shared" si="44"/>
        <v>0</v>
      </c>
      <c r="AU79" s="37">
        <f t="shared" si="45"/>
        <v>0</v>
      </c>
      <c r="AV79" s="37">
        <f t="shared" si="46"/>
        <v>0</v>
      </c>
      <c r="AW79" s="37">
        <f t="shared" si="47"/>
        <v>0</v>
      </c>
      <c r="AX79" s="37">
        <f t="shared" si="48"/>
        <v>0</v>
      </c>
      <c r="AY79" s="37">
        <f t="shared" si="49"/>
        <v>2</v>
      </c>
      <c r="AZ79" s="37">
        <f t="shared" si="50"/>
        <v>0</v>
      </c>
      <c r="BA79" s="37">
        <f t="shared" si="50"/>
        <v>0</v>
      </c>
    </row>
    <row r="80" spans="1:53">
      <c r="A80" s="71">
        <v>79</v>
      </c>
      <c r="B80" s="11" t="s">
        <v>155</v>
      </c>
      <c r="C80" s="12"/>
      <c r="D80" s="12"/>
      <c r="E80" s="12"/>
      <c r="F80" s="12">
        <v>1</v>
      </c>
      <c r="G80" s="12"/>
      <c r="H80" s="12"/>
      <c r="I80" s="12"/>
      <c r="J80" s="13"/>
      <c r="K80" s="12"/>
      <c r="L80" s="13"/>
      <c r="M80" s="12"/>
      <c r="N80" s="12"/>
      <c r="O80" s="12"/>
      <c r="P80" s="12"/>
      <c r="Q80" s="12"/>
      <c r="R80" s="12"/>
      <c r="S80" s="12"/>
      <c r="T80" s="12"/>
      <c r="U80" s="12"/>
      <c r="V80" s="13"/>
      <c r="W80" s="12"/>
      <c r="X80" s="12"/>
      <c r="Y80" s="13"/>
      <c r="Z80" s="12"/>
      <c r="AA80" s="31">
        <f t="shared" si="25"/>
        <v>1</v>
      </c>
      <c r="AB80" s="22">
        <f t="shared" si="27"/>
        <v>1</v>
      </c>
      <c r="AC80" s="24">
        <f t="shared" si="28"/>
        <v>1</v>
      </c>
      <c r="AD80" s="5"/>
      <c r="AE80" s="37">
        <f t="shared" si="29"/>
        <v>0</v>
      </c>
      <c r="AF80" s="37">
        <f t="shared" si="30"/>
        <v>0</v>
      </c>
      <c r="AG80" s="37">
        <f t="shared" si="31"/>
        <v>2</v>
      </c>
      <c r="AH80" s="37">
        <f t="shared" si="32"/>
        <v>0</v>
      </c>
      <c r="AI80" s="37">
        <f t="shared" si="33"/>
        <v>0</v>
      </c>
      <c r="AJ80" s="37">
        <f t="shared" si="34"/>
        <v>0</v>
      </c>
      <c r="AK80" s="37">
        <f t="shared" si="35"/>
        <v>0</v>
      </c>
      <c r="AL80" s="37">
        <f t="shared" si="36"/>
        <v>0</v>
      </c>
      <c r="AM80" s="37">
        <f t="shared" si="37"/>
        <v>0</v>
      </c>
      <c r="AN80" s="37">
        <f t="shared" si="38"/>
        <v>0</v>
      </c>
      <c r="AO80" s="37">
        <f t="shared" si="39"/>
        <v>0</v>
      </c>
      <c r="AP80" s="37">
        <f t="shared" si="40"/>
        <v>0</v>
      </c>
      <c r="AQ80" s="37">
        <f t="shared" si="41"/>
        <v>0</v>
      </c>
      <c r="AR80" s="37">
        <f t="shared" si="42"/>
        <v>0</v>
      </c>
      <c r="AS80" s="37">
        <f t="shared" si="43"/>
        <v>0</v>
      </c>
      <c r="AT80" s="37">
        <f t="shared" si="44"/>
        <v>0</v>
      </c>
      <c r="AU80" s="37">
        <f t="shared" si="45"/>
        <v>0</v>
      </c>
      <c r="AV80" s="37">
        <f t="shared" si="46"/>
        <v>0</v>
      </c>
      <c r="AW80" s="37">
        <f t="shared" si="47"/>
        <v>0</v>
      </c>
      <c r="AX80" s="37">
        <f t="shared" si="48"/>
        <v>0</v>
      </c>
      <c r="AY80" s="37">
        <f t="shared" si="49"/>
        <v>0</v>
      </c>
      <c r="AZ80" s="37">
        <f t="shared" si="50"/>
        <v>0</v>
      </c>
      <c r="BA80" s="37">
        <f t="shared" si="50"/>
        <v>0</v>
      </c>
    </row>
    <row r="81" spans="1:53">
      <c r="A81" s="71">
        <v>80</v>
      </c>
      <c r="B81" s="11" t="s">
        <v>152</v>
      </c>
      <c r="C81" s="12"/>
      <c r="D81" s="12"/>
      <c r="E81" s="12">
        <v>1</v>
      </c>
      <c r="F81" s="12"/>
      <c r="G81" s="12"/>
      <c r="H81" s="12"/>
      <c r="I81" s="12"/>
      <c r="J81" s="13"/>
      <c r="K81" s="12"/>
      <c r="L81" s="13"/>
      <c r="M81" s="12"/>
      <c r="N81" s="12"/>
      <c r="O81" s="12"/>
      <c r="P81" s="12"/>
      <c r="Q81" s="12"/>
      <c r="R81" s="12"/>
      <c r="S81" s="12"/>
      <c r="T81" s="12"/>
      <c r="U81" s="12"/>
      <c r="V81" s="13"/>
      <c r="W81" s="12"/>
      <c r="X81" s="12"/>
      <c r="Y81" s="13"/>
      <c r="Z81" s="12"/>
      <c r="AA81" s="31">
        <f t="shared" si="25"/>
        <v>1</v>
      </c>
      <c r="AB81" s="22">
        <f t="shared" si="27"/>
        <v>1</v>
      </c>
      <c r="AC81" s="24">
        <f t="shared" si="28"/>
        <v>1</v>
      </c>
      <c r="AD81" s="5"/>
      <c r="AE81" s="37">
        <f t="shared" si="29"/>
        <v>0</v>
      </c>
      <c r="AF81" s="37">
        <f t="shared" si="30"/>
        <v>2</v>
      </c>
      <c r="AG81" s="37">
        <f t="shared" si="31"/>
        <v>0</v>
      </c>
      <c r="AH81" s="37">
        <f t="shared" si="32"/>
        <v>0</v>
      </c>
      <c r="AI81" s="37">
        <f t="shared" si="33"/>
        <v>0</v>
      </c>
      <c r="AJ81" s="37">
        <f t="shared" si="34"/>
        <v>0</v>
      </c>
      <c r="AK81" s="37">
        <f t="shared" si="35"/>
        <v>0</v>
      </c>
      <c r="AL81" s="37">
        <f t="shared" si="36"/>
        <v>0</v>
      </c>
      <c r="AM81" s="37">
        <f t="shared" si="37"/>
        <v>0</v>
      </c>
      <c r="AN81" s="37">
        <f t="shared" si="38"/>
        <v>0</v>
      </c>
      <c r="AO81" s="37">
        <f t="shared" si="39"/>
        <v>0</v>
      </c>
      <c r="AP81" s="37">
        <f t="shared" si="40"/>
        <v>0</v>
      </c>
      <c r="AQ81" s="37">
        <f t="shared" si="41"/>
        <v>0</v>
      </c>
      <c r="AR81" s="37">
        <f t="shared" si="42"/>
        <v>0</v>
      </c>
      <c r="AS81" s="37">
        <f t="shared" si="43"/>
        <v>0</v>
      </c>
      <c r="AT81" s="37">
        <f t="shared" si="44"/>
        <v>0</v>
      </c>
      <c r="AU81" s="37">
        <f t="shared" si="45"/>
        <v>0</v>
      </c>
      <c r="AV81" s="37">
        <f t="shared" si="46"/>
        <v>0</v>
      </c>
      <c r="AW81" s="37">
        <f t="shared" si="47"/>
        <v>0</v>
      </c>
      <c r="AX81" s="37">
        <f t="shared" si="48"/>
        <v>0</v>
      </c>
      <c r="AY81" s="37">
        <f t="shared" si="49"/>
        <v>0</v>
      </c>
      <c r="AZ81" s="37">
        <f t="shared" si="50"/>
        <v>0</v>
      </c>
      <c r="BA81" s="37">
        <f t="shared" si="50"/>
        <v>0</v>
      </c>
    </row>
    <row r="82" spans="1:53">
      <c r="A82" s="71">
        <v>81</v>
      </c>
      <c r="B82" s="11" t="s">
        <v>196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>
        <v>1</v>
      </c>
      <c r="Y82" s="12"/>
      <c r="Z82" s="12"/>
      <c r="AA82" s="31">
        <f t="shared" si="25"/>
        <v>1</v>
      </c>
      <c r="AB82" s="22">
        <f t="shared" si="27"/>
        <v>1</v>
      </c>
      <c r="AC82" s="24">
        <f t="shared" si="28"/>
        <v>1</v>
      </c>
      <c r="AD82" s="5"/>
      <c r="AE82" s="37">
        <f t="shared" si="29"/>
        <v>0</v>
      </c>
      <c r="AF82" s="37">
        <f t="shared" si="30"/>
        <v>0</v>
      </c>
      <c r="AG82" s="37">
        <f t="shared" si="31"/>
        <v>0</v>
      </c>
      <c r="AH82" s="37">
        <f t="shared" si="32"/>
        <v>0</v>
      </c>
      <c r="AI82" s="37">
        <f t="shared" si="33"/>
        <v>0</v>
      </c>
      <c r="AJ82" s="37">
        <f t="shared" si="34"/>
        <v>0</v>
      </c>
      <c r="AK82" s="37">
        <f t="shared" si="35"/>
        <v>0</v>
      </c>
      <c r="AL82" s="37">
        <f t="shared" si="36"/>
        <v>0</v>
      </c>
      <c r="AM82" s="37">
        <f t="shared" si="37"/>
        <v>0</v>
      </c>
      <c r="AN82" s="37">
        <f t="shared" si="38"/>
        <v>0</v>
      </c>
      <c r="AO82" s="37">
        <f t="shared" si="39"/>
        <v>0</v>
      </c>
      <c r="AP82" s="37">
        <f t="shared" si="40"/>
        <v>0</v>
      </c>
      <c r="AQ82" s="37">
        <f t="shared" si="41"/>
        <v>0</v>
      </c>
      <c r="AR82" s="37">
        <f t="shared" si="42"/>
        <v>0</v>
      </c>
      <c r="AS82" s="37">
        <f t="shared" si="43"/>
        <v>0</v>
      </c>
      <c r="AT82" s="37">
        <f t="shared" si="44"/>
        <v>0</v>
      </c>
      <c r="AU82" s="37">
        <f t="shared" si="45"/>
        <v>0</v>
      </c>
      <c r="AV82" s="37">
        <f t="shared" si="46"/>
        <v>0</v>
      </c>
      <c r="AW82" s="37">
        <f t="shared" si="47"/>
        <v>0</v>
      </c>
      <c r="AX82" s="37">
        <f t="shared" si="48"/>
        <v>0</v>
      </c>
      <c r="AY82" s="37">
        <f t="shared" si="49"/>
        <v>2</v>
      </c>
      <c r="AZ82" s="37">
        <f t="shared" si="50"/>
        <v>0</v>
      </c>
      <c r="BA82" s="37">
        <f t="shared" si="50"/>
        <v>0</v>
      </c>
    </row>
    <row r="83" spans="1:53">
      <c r="A83" s="71">
        <v>82</v>
      </c>
      <c r="B83" s="11" t="s">
        <v>157</v>
      </c>
      <c r="C83" s="12"/>
      <c r="D83" s="12"/>
      <c r="E83" s="12"/>
      <c r="F83" s="12">
        <v>1</v>
      </c>
      <c r="G83" s="12"/>
      <c r="H83" s="12"/>
      <c r="I83" s="12"/>
      <c r="J83" s="13"/>
      <c r="K83" s="12"/>
      <c r="L83" s="13"/>
      <c r="M83" s="12"/>
      <c r="N83" s="12"/>
      <c r="O83" s="12"/>
      <c r="P83" s="12"/>
      <c r="Q83" s="12"/>
      <c r="R83" s="12"/>
      <c r="S83" s="12"/>
      <c r="T83" s="12"/>
      <c r="U83" s="12"/>
      <c r="V83" s="13"/>
      <c r="W83" s="12"/>
      <c r="X83" s="12"/>
      <c r="Y83" s="13"/>
      <c r="Z83" s="12"/>
      <c r="AA83" s="31">
        <f t="shared" si="25"/>
        <v>1</v>
      </c>
      <c r="AB83" s="22">
        <f t="shared" si="27"/>
        <v>1</v>
      </c>
      <c r="AC83" s="24">
        <f t="shared" si="28"/>
        <v>1</v>
      </c>
      <c r="AD83" s="5"/>
      <c r="AE83" s="37">
        <f t="shared" si="29"/>
        <v>0</v>
      </c>
      <c r="AF83" s="37">
        <f t="shared" si="30"/>
        <v>0</v>
      </c>
      <c r="AG83" s="37">
        <f t="shared" si="31"/>
        <v>2</v>
      </c>
      <c r="AH83" s="37">
        <f t="shared" si="32"/>
        <v>0</v>
      </c>
      <c r="AI83" s="37">
        <f t="shared" si="33"/>
        <v>0</v>
      </c>
      <c r="AJ83" s="37">
        <f t="shared" si="34"/>
        <v>0</v>
      </c>
      <c r="AK83" s="37">
        <f t="shared" si="35"/>
        <v>0</v>
      </c>
      <c r="AL83" s="37">
        <f t="shared" si="36"/>
        <v>0</v>
      </c>
      <c r="AM83" s="37">
        <f t="shared" si="37"/>
        <v>0</v>
      </c>
      <c r="AN83" s="37">
        <f t="shared" si="38"/>
        <v>0</v>
      </c>
      <c r="AO83" s="37">
        <f t="shared" si="39"/>
        <v>0</v>
      </c>
      <c r="AP83" s="37">
        <f t="shared" si="40"/>
        <v>0</v>
      </c>
      <c r="AQ83" s="37">
        <f t="shared" si="41"/>
        <v>0</v>
      </c>
      <c r="AR83" s="37">
        <f t="shared" si="42"/>
        <v>0</v>
      </c>
      <c r="AS83" s="37">
        <f t="shared" si="43"/>
        <v>0</v>
      </c>
      <c r="AT83" s="37">
        <f t="shared" si="44"/>
        <v>0</v>
      </c>
      <c r="AU83" s="37">
        <f t="shared" si="45"/>
        <v>0</v>
      </c>
      <c r="AV83" s="37">
        <f t="shared" si="46"/>
        <v>0</v>
      </c>
      <c r="AW83" s="37">
        <f t="shared" si="47"/>
        <v>0</v>
      </c>
      <c r="AX83" s="37">
        <f t="shared" si="48"/>
        <v>0</v>
      </c>
      <c r="AY83" s="37">
        <f t="shared" si="49"/>
        <v>0</v>
      </c>
      <c r="AZ83" s="37">
        <f t="shared" si="50"/>
        <v>0</v>
      </c>
      <c r="BA83" s="37">
        <f t="shared" si="50"/>
        <v>0</v>
      </c>
    </row>
    <row r="84" spans="1:53">
      <c r="A84" s="71">
        <v>83</v>
      </c>
      <c r="B84" s="11" t="s">
        <v>197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>
        <v>1</v>
      </c>
      <c r="Y84" s="12"/>
      <c r="Z84" s="12"/>
      <c r="AA84" s="31">
        <f t="shared" si="25"/>
        <v>1</v>
      </c>
      <c r="AB84" s="22">
        <f t="shared" si="27"/>
        <v>1</v>
      </c>
      <c r="AC84" s="24">
        <f t="shared" si="28"/>
        <v>1</v>
      </c>
      <c r="AD84" s="5"/>
      <c r="AE84" s="37">
        <f t="shared" si="29"/>
        <v>0</v>
      </c>
      <c r="AF84" s="37">
        <f t="shared" si="30"/>
        <v>0</v>
      </c>
      <c r="AG84" s="37">
        <f t="shared" si="31"/>
        <v>0</v>
      </c>
      <c r="AH84" s="37">
        <f t="shared" si="32"/>
        <v>0</v>
      </c>
      <c r="AI84" s="37">
        <f t="shared" si="33"/>
        <v>0</v>
      </c>
      <c r="AJ84" s="37">
        <f t="shared" si="34"/>
        <v>0</v>
      </c>
      <c r="AK84" s="37">
        <f t="shared" si="35"/>
        <v>0</v>
      </c>
      <c r="AL84" s="37">
        <f t="shared" si="36"/>
        <v>0</v>
      </c>
      <c r="AM84" s="37">
        <f t="shared" si="37"/>
        <v>0</v>
      </c>
      <c r="AN84" s="37">
        <f t="shared" si="38"/>
        <v>0</v>
      </c>
      <c r="AO84" s="37">
        <f t="shared" si="39"/>
        <v>0</v>
      </c>
      <c r="AP84" s="37">
        <f t="shared" si="40"/>
        <v>0</v>
      </c>
      <c r="AQ84" s="37">
        <f t="shared" si="41"/>
        <v>0</v>
      </c>
      <c r="AR84" s="37">
        <f t="shared" si="42"/>
        <v>0</v>
      </c>
      <c r="AS84" s="37">
        <f t="shared" si="43"/>
        <v>0</v>
      </c>
      <c r="AT84" s="37">
        <f t="shared" si="44"/>
        <v>0</v>
      </c>
      <c r="AU84" s="37">
        <f t="shared" si="45"/>
        <v>0</v>
      </c>
      <c r="AV84" s="37">
        <f t="shared" si="46"/>
        <v>0</v>
      </c>
      <c r="AW84" s="37">
        <f t="shared" si="47"/>
        <v>0</v>
      </c>
      <c r="AX84" s="37">
        <f t="shared" si="48"/>
        <v>0</v>
      </c>
      <c r="AY84" s="37">
        <f t="shared" si="49"/>
        <v>2</v>
      </c>
      <c r="AZ84" s="37">
        <f t="shared" si="50"/>
        <v>0</v>
      </c>
      <c r="BA84" s="37">
        <f t="shared" si="50"/>
        <v>0</v>
      </c>
    </row>
    <row r="85" spans="1:53">
      <c r="A85" s="71">
        <v>84</v>
      </c>
      <c r="B85" s="11" t="s">
        <v>186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>
        <v>1</v>
      </c>
      <c r="Y85" s="12"/>
      <c r="Z85" s="12"/>
      <c r="AA85" s="31">
        <f t="shared" si="25"/>
        <v>1</v>
      </c>
      <c r="AB85" s="22">
        <f t="shared" si="27"/>
        <v>1</v>
      </c>
      <c r="AC85" s="24">
        <f t="shared" si="28"/>
        <v>1</v>
      </c>
      <c r="AD85" s="5"/>
      <c r="AE85" s="37">
        <f t="shared" si="29"/>
        <v>0</v>
      </c>
      <c r="AF85" s="37">
        <f t="shared" si="30"/>
        <v>0</v>
      </c>
      <c r="AG85" s="37">
        <f t="shared" si="31"/>
        <v>0</v>
      </c>
      <c r="AH85" s="37">
        <f t="shared" si="32"/>
        <v>0</v>
      </c>
      <c r="AI85" s="37">
        <f t="shared" si="33"/>
        <v>0</v>
      </c>
      <c r="AJ85" s="37">
        <f t="shared" si="34"/>
        <v>0</v>
      </c>
      <c r="AK85" s="37">
        <f t="shared" si="35"/>
        <v>0</v>
      </c>
      <c r="AL85" s="37">
        <f t="shared" si="36"/>
        <v>0</v>
      </c>
      <c r="AM85" s="37">
        <f t="shared" si="37"/>
        <v>0</v>
      </c>
      <c r="AN85" s="37">
        <f t="shared" si="38"/>
        <v>0</v>
      </c>
      <c r="AO85" s="37">
        <f t="shared" si="39"/>
        <v>0</v>
      </c>
      <c r="AP85" s="37">
        <f t="shared" si="40"/>
        <v>0</v>
      </c>
      <c r="AQ85" s="37">
        <f t="shared" si="41"/>
        <v>0</v>
      </c>
      <c r="AR85" s="37">
        <f t="shared" si="42"/>
        <v>0</v>
      </c>
      <c r="AS85" s="37">
        <f t="shared" si="43"/>
        <v>0</v>
      </c>
      <c r="AT85" s="37">
        <f t="shared" si="44"/>
        <v>0</v>
      </c>
      <c r="AU85" s="37">
        <f t="shared" si="45"/>
        <v>0</v>
      </c>
      <c r="AV85" s="37">
        <f t="shared" si="46"/>
        <v>0</v>
      </c>
      <c r="AW85" s="37">
        <f t="shared" si="47"/>
        <v>0</v>
      </c>
      <c r="AX85" s="37">
        <f t="shared" si="48"/>
        <v>0</v>
      </c>
      <c r="AY85" s="37">
        <f t="shared" si="49"/>
        <v>2</v>
      </c>
      <c r="AZ85" s="37">
        <f t="shared" si="50"/>
        <v>0</v>
      </c>
      <c r="BA85" s="37">
        <f t="shared" si="50"/>
        <v>0</v>
      </c>
    </row>
    <row r="86" spans="1:53">
      <c r="A86" s="71">
        <v>85</v>
      </c>
      <c r="B86" s="11" t="s">
        <v>173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>
        <v>1</v>
      </c>
      <c r="U86" s="12"/>
      <c r="V86" s="12"/>
      <c r="W86" s="12"/>
      <c r="X86" s="12"/>
      <c r="Y86" s="12"/>
      <c r="Z86" s="12"/>
      <c r="AA86" s="31">
        <f t="shared" si="25"/>
        <v>1</v>
      </c>
      <c r="AB86" s="22">
        <f t="shared" si="27"/>
        <v>1</v>
      </c>
      <c r="AC86" s="24">
        <f t="shared" si="28"/>
        <v>1</v>
      </c>
      <c r="AD86" s="5"/>
      <c r="AE86" s="37">
        <f t="shared" si="29"/>
        <v>0</v>
      </c>
      <c r="AF86" s="37">
        <f t="shared" si="30"/>
        <v>0</v>
      </c>
      <c r="AG86" s="37">
        <f t="shared" si="31"/>
        <v>0</v>
      </c>
      <c r="AH86" s="37">
        <f t="shared" si="32"/>
        <v>0</v>
      </c>
      <c r="AI86" s="37">
        <f t="shared" si="33"/>
        <v>0</v>
      </c>
      <c r="AJ86" s="37">
        <f t="shared" si="34"/>
        <v>0</v>
      </c>
      <c r="AK86" s="37">
        <f t="shared" si="35"/>
        <v>0</v>
      </c>
      <c r="AL86" s="37">
        <f t="shared" si="36"/>
        <v>0</v>
      </c>
      <c r="AM86" s="37">
        <f t="shared" si="37"/>
        <v>0</v>
      </c>
      <c r="AN86" s="37">
        <f t="shared" si="38"/>
        <v>0</v>
      </c>
      <c r="AO86" s="37">
        <f t="shared" si="39"/>
        <v>0</v>
      </c>
      <c r="AP86" s="37">
        <f t="shared" si="40"/>
        <v>0</v>
      </c>
      <c r="AQ86" s="37">
        <f t="shared" si="41"/>
        <v>0</v>
      </c>
      <c r="AR86" s="37">
        <f t="shared" si="42"/>
        <v>0</v>
      </c>
      <c r="AS86" s="37">
        <f t="shared" si="43"/>
        <v>0</v>
      </c>
      <c r="AT86" s="37">
        <f t="shared" si="44"/>
        <v>0</v>
      </c>
      <c r="AU86" s="37">
        <f t="shared" si="45"/>
        <v>2</v>
      </c>
      <c r="AV86" s="37">
        <f t="shared" si="46"/>
        <v>0</v>
      </c>
      <c r="AW86" s="37">
        <f t="shared" si="47"/>
        <v>0</v>
      </c>
      <c r="AX86" s="37">
        <f t="shared" si="48"/>
        <v>0</v>
      </c>
      <c r="AY86" s="37">
        <f t="shared" si="49"/>
        <v>0</v>
      </c>
      <c r="AZ86" s="37">
        <f t="shared" si="50"/>
        <v>0</v>
      </c>
      <c r="BA86" s="37">
        <f t="shared" si="50"/>
        <v>0</v>
      </c>
    </row>
    <row r="87" spans="1:53">
      <c r="A87" s="71">
        <v>86</v>
      </c>
      <c r="B87" s="11" t="s">
        <v>184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>
        <v>1</v>
      </c>
      <c r="Y87" s="12"/>
      <c r="Z87" s="12"/>
      <c r="AA87" s="31">
        <f t="shared" si="25"/>
        <v>1</v>
      </c>
      <c r="AB87" s="22">
        <f t="shared" si="27"/>
        <v>1</v>
      </c>
      <c r="AC87" s="24">
        <f t="shared" si="28"/>
        <v>1</v>
      </c>
      <c r="AD87" s="5"/>
      <c r="AE87" s="37">
        <f t="shared" si="29"/>
        <v>0</v>
      </c>
      <c r="AF87" s="37">
        <f t="shared" si="30"/>
        <v>0</v>
      </c>
      <c r="AG87" s="37">
        <f t="shared" si="31"/>
        <v>0</v>
      </c>
      <c r="AH87" s="37">
        <f t="shared" si="32"/>
        <v>0</v>
      </c>
      <c r="AI87" s="37">
        <f t="shared" si="33"/>
        <v>0</v>
      </c>
      <c r="AJ87" s="37">
        <f t="shared" si="34"/>
        <v>0</v>
      </c>
      <c r="AK87" s="37">
        <f t="shared" si="35"/>
        <v>0</v>
      </c>
      <c r="AL87" s="37">
        <f t="shared" si="36"/>
        <v>0</v>
      </c>
      <c r="AM87" s="37">
        <f t="shared" si="37"/>
        <v>0</v>
      </c>
      <c r="AN87" s="37">
        <f t="shared" si="38"/>
        <v>0</v>
      </c>
      <c r="AO87" s="37">
        <f t="shared" si="39"/>
        <v>0</v>
      </c>
      <c r="AP87" s="37">
        <f t="shared" si="40"/>
        <v>0</v>
      </c>
      <c r="AQ87" s="37">
        <f t="shared" si="41"/>
        <v>0</v>
      </c>
      <c r="AR87" s="37">
        <f t="shared" si="42"/>
        <v>0</v>
      </c>
      <c r="AS87" s="37">
        <f t="shared" si="43"/>
        <v>0</v>
      </c>
      <c r="AT87" s="37">
        <f t="shared" si="44"/>
        <v>0</v>
      </c>
      <c r="AU87" s="37">
        <f t="shared" si="45"/>
        <v>0</v>
      </c>
      <c r="AV87" s="37">
        <f t="shared" si="46"/>
        <v>0</v>
      </c>
      <c r="AW87" s="37">
        <f t="shared" si="47"/>
        <v>0</v>
      </c>
      <c r="AX87" s="37">
        <f t="shared" si="48"/>
        <v>0</v>
      </c>
      <c r="AY87" s="37">
        <f t="shared" si="49"/>
        <v>2</v>
      </c>
      <c r="AZ87" s="37">
        <f t="shared" si="50"/>
        <v>0</v>
      </c>
      <c r="BA87" s="37">
        <f t="shared" si="50"/>
        <v>0</v>
      </c>
    </row>
    <row r="88" spans="1:53">
      <c r="A88" s="71">
        <v>87</v>
      </c>
      <c r="B88" s="11" t="s">
        <v>181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>
        <v>1</v>
      </c>
      <c r="X88" s="12"/>
      <c r="Y88" s="12"/>
      <c r="Z88" s="12"/>
      <c r="AA88" s="31">
        <f t="shared" si="25"/>
        <v>1</v>
      </c>
      <c r="AB88" s="22">
        <f t="shared" si="27"/>
        <v>1</v>
      </c>
      <c r="AC88" s="24">
        <f t="shared" si="28"/>
        <v>1</v>
      </c>
      <c r="AD88" s="5"/>
      <c r="AE88" s="37">
        <f t="shared" si="29"/>
        <v>0</v>
      </c>
      <c r="AF88" s="37">
        <f t="shared" si="30"/>
        <v>0</v>
      </c>
      <c r="AG88" s="37">
        <f t="shared" si="31"/>
        <v>0</v>
      </c>
      <c r="AH88" s="37">
        <f t="shared" si="32"/>
        <v>0</v>
      </c>
      <c r="AI88" s="37">
        <f t="shared" si="33"/>
        <v>0</v>
      </c>
      <c r="AJ88" s="37">
        <f t="shared" si="34"/>
        <v>0</v>
      </c>
      <c r="AK88" s="37">
        <f t="shared" si="35"/>
        <v>0</v>
      </c>
      <c r="AL88" s="37">
        <f t="shared" si="36"/>
        <v>0</v>
      </c>
      <c r="AM88" s="37">
        <f t="shared" si="37"/>
        <v>0</v>
      </c>
      <c r="AN88" s="37">
        <f t="shared" si="38"/>
        <v>0</v>
      </c>
      <c r="AO88" s="37">
        <f t="shared" si="39"/>
        <v>0</v>
      </c>
      <c r="AP88" s="37">
        <f t="shared" si="40"/>
        <v>0</v>
      </c>
      <c r="AQ88" s="37">
        <f t="shared" si="41"/>
        <v>0</v>
      </c>
      <c r="AR88" s="37">
        <f t="shared" si="42"/>
        <v>0</v>
      </c>
      <c r="AS88" s="37">
        <f t="shared" si="43"/>
        <v>0</v>
      </c>
      <c r="AT88" s="37">
        <f t="shared" si="44"/>
        <v>0</v>
      </c>
      <c r="AU88" s="37">
        <f t="shared" si="45"/>
        <v>0</v>
      </c>
      <c r="AV88" s="37">
        <f t="shared" si="46"/>
        <v>0</v>
      </c>
      <c r="AW88" s="37">
        <f t="shared" si="47"/>
        <v>0</v>
      </c>
      <c r="AX88" s="37">
        <f t="shared" si="48"/>
        <v>2</v>
      </c>
      <c r="AY88" s="37">
        <f t="shared" si="49"/>
        <v>0</v>
      </c>
      <c r="AZ88" s="37">
        <f t="shared" si="50"/>
        <v>0</v>
      </c>
      <c r="BA88" s="37">
        <f t="shared" si="50"/>
        <v>0</v>
      </c>
    </row>
    <row r="89" spans="1:53">
      <c r="A89" s="71">
        <v>88</v>
      </c>
      <c r="B89" s="11" t="s">
        <v>158</v>
      </c>
      <c r="C89" s="12"/>
      <c r="D89" s="12"/>
      <c r="E89" s="12"/>
      <c r="F89" s="12">
        <v>1</v>
      </c>
      <c r="G89" s="12"/>
      <c r="H89" s="12"/>
      <c r="I89" s="12"/>
      <c r="J89" s="13"/>
      <c r="K89" s="12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3"/>
      <c r="W89" s="12"/>
      <c r="X89" s="12"/>
      <c r="Y89" s="13"/>
      <c r="Z89" s="12"/>
      <c r="AA89" s="31">
        <f t="shared" si="25"/>
        <v>1</v>
      </c>
      <c r="AB89" s="22">
        <f t="shared" si="27"/>
        <v>1</v>
      </c>
      <c r="AC89" s="24">
        <f t="shared" si="28"/>
        <v>1</v>
      </c>
      <c r="AD89" s="5"/>
      <c r="AE89" s="37">
        <f t="shared" si="29"/>
        <v>0</v>
      </c>
      <c r="AF89" s="37">
        <f t="shared" si="30"/>
        <v>0</v>
      </c>
      <c r="AG89" s="37">
        <f t="shared" si="31"/>
        <v>2</v>
      </c>
      <c r="AH89" s="37">
        <f t="shared" si="32"/>
        <v>0</v>
      </c>
      <c r="AI89" s="37">
        <f t="shared" si="33"/>
        <v>0</v>
      </c>
      <c r="AJ89" s="37">
        <f t="shared" si="34"/>
        <v>0</v>
      </c>
      <c r="AK89" s="37">
        <f t="shared" si="35"/>
        <v>0</v>
      </c>
      <c r="AL89" s="37">
        <f t="shared" si="36"/>
        <v>0</v>
      </c>
      <c r="AM89" s="37">
        <f t="shared" si="37"/>
        <v>0</v>
      </c>
      <c r="AN89" s="37">
        <f t="shared" si="38"/>
        <v>0</v>
      </c>
      <c r="AO89" s="37">
        <f t="shared" si="39"/>
        <v>0</v>
      </c>
      <c r="AP89" s="37">
        <f t="shared" si="40"/>
        <v>0</v>
      </c>
      <c r="AQ89" s="37">
        <f t="shared" si="41"/>
        <v>0</v>
      </c>
      <c r="AR89" s="37">
        <f t="shared" si="42"/>
        <v>0</v>
      </c>
      <c r="AS89" s="37">
        <f t="shared" si="43"/>
        <v>0</v>
      </c>
      <c r="AT89" s="37">
        <f t="shared" si="44"/>
        <v>0</v>
      </c>
      <c r="AU89" s="37">
        <f t="shared" si="45"/>
        <v>0</v>
      </c>
      <c r="AV89" s="37">
        <f t="shared" si="46"/>
        <v>0</v>
      </c>
      <c r="AW89" s="37">
        <f t="shared" si="47"/>
        <v>0</v>
      </c>
      <c r="AX89" s="37">
        <f t="shared" si="48"/>
        <v>0</v>
      </c>
      <c r="AY89" s="37">
        <f t="shared" si="49"/>
        <v>0</v>
      </c>
      <c r="AZ89" s="37">
        <f t="shared" si="50"/>
        <v>0</v>
      </c>
      <c r="BA89" s="37">
        <f t="shared" si="50"/>
        <v>0</v>
      </c>
    </row>
    <row r="90" spans="1:53">
      <c r="A90" s="71">
        <v>89</v>
      </c>
      <c r="B90" s="11" t="s">
        <v>183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>
        <v>1</v>
      </c>
      <c r="X90" s="12"/>
      <c r="Y90" s="12"/>
      <c r="Z90" s="12"/>
      <c r="AA90" s="31">
        <f t="shared" si="25"/>
        <v>1</v>
      </c>
      <c r="AB90" s="22">
        <f t="shared" si="27"/>
        <v>1</v>
      </c>
      <c r="AC90" s="24">
        <f t="shared" si="28"/>
        <v>1</v>
      </c>
      <c r="AD90" s="5"/>
      <c r="AE90" s="37">
        <f t="shared" si="29"/>
        <v>0</v>
      </c>
      <c r="AF90" s="37">
        <f t="shared" si="30"/>
        <v>0</v>
      </c>
      <c r="AG90" s="37">
        <f t="shared" si="31"/>
        <v>0</v>
      </c>
      <c r="AH90" s="37">
        <f t="shared" si="32"/>
        <v>0</v>
      </c>
      <c r="AI90" s="37">
        <f t="shared" si="33"/>
        <v>0</v>
      </c>
      <c r="AJ90" s="37">
        <f t="shared" si="34"/>
        <v>0</v>
      </c>
      <c r="AK90" s="37">
        <f t="shared" si="35"/>
        <v>0</v>
      </c>
      <c r="AL90" s="37">
        <f t="shared" si="36"/>
        <v>0</v>
      </c>
      <c r="AM90" s="37">
        <f t="shared" si="37"/>
        <v>0</v>
      </c>
      <c r="AN90" s="37">
        <f t="shared" si="38"/>
        <v>0</v>
      </c>
      <c r="AO90" s="37">
        <f t="shared" si="39"/>
        <v>0</v>
      </c>
      <c r="AP90" s="37">
        <f t="shared" si="40"/>
        <v>0</v>
      </c>
      <c r="AQ90" s="37">
        <f t="shared" si="41"/>
        <v>0</v>
      </c>
      <c r="AR90" s="37">
        <f t="shared" si="42"/>
        <v>0</v>
      </c>
      <c r="AS90" s="37">
        <f t="shared" si="43"/>
        <v>0</v>
      </c>
      <c r="AT90" s="37">
        <f t="shared" si="44"/>
        <v>0</v>
      </c>
      <c r="AU90" s="37">
        <f t="shared" si="45"/>
        <v>0</v>
      </c>
      <c r="AV90" s="37">
        <f t="shared" si="46"/>
        <v>0</v>
      </c>
      <c r="AW90" s="37">
        <f t="shared" si="47"/>
        <v>0</v>
      </c>
      <c r="AX90" s="37">
        <f t="shared" si="48"/>
        <v>2</v>
      </c>
      <c r="AY90" s="37">
        <f t="shared" si="49"/>
        <v>0</v>
      </c>
      <c r="AZ90" s="37">
        <f t="shared" si="50"/>
        <v>0</v>
      </c>
      <c r="BA90" s="37">
        <f t="shared" si="50"/>
        <v>0</v>
      </c>
    </row>
    <row r="91" spans="1:53">
      <c r="A91" s="71">
        <v>90</v>
      </c>
      <c r="B91" s="11" t="s">
        <v>172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>
        <v>1</v>
      </c>
      <c r="T91" s="12"/>
      <c r="U91" s="12"/>
      <c r="V91" s="12"/>
      <c r="W91" s="12"/>
      <c r="X91" s="12"/>
      <c r="Y91" s="12"/>
      <c r="Z91" s="12"/>
      <c r="AA91" s="31">
        <f t="shared" si="25"/>
        <v>1</v>
      </c>
      <c r="AB91" s="22">
        <f t="shared" si="27"/>
        <v>1</v>
      </c>
      <c r="AC91" s="24">
        <f t="shared" si="28"/>
        <v>1</v>
      </c>
      <c r="AD91" s="5"/>
      <c r="AE91" s="37">
        <f t="shared" si="29"/>
        <v>0</v>
      </c>
      <c r="AF91" s="37">
        <f t="shared" si="30"/>
        <v>0</v>
      </c>
      <c r="AG91" s="37">
        <f t="shared" si="31"/>
        <v>0</v>
      </c>
      <c r="AH91" s="37">
        <f t="shared" si="32"/>
        <v>0</v>
      </c>
      <c r="AI91" s="37">
        <f t="shared" si="33"/>
        <v>0</v>
      </c>
      <c r="AJ91" s="37">
        <f t="shared" si="34"/>
        <v>0</v>
      </c>
      <c r="AK91" s="37">
        <f t="shared" si="35"/>
        <v>0</v>
      </c>
      <c r="AL91" s="37">
        <f t="shared" si="36"/>
        <v>0</v>
      </c>
      <c r="AM91" s="37">
        <f t="shared" si="37"/>
        <v>0</v>
      </c>
      <c r="AN91" s="37">
        <f t="shared" si="38"/>
        <v>0</v>
      </c>
      <c r="AO91" s="37">
        <f t="shared" si="39"/>
        <v>0</v>
      </c>
      <c r="AP91" s="37">
        <f t="shared" si="40"/>
        <v>0</v>
      </c>
      <c r="AQ91" s="37">
        <f t="shared" si="41"/>
        <v>0</v>
      </c>
      <c r="AR91" s="37">
        <f t="shared" si="42"/>
        <v>0</v>
      </c>
      <c r="AS91" s="37">
        <f t="shared" si="43"/>
        <v>0</v>
      </c>
      <c r="AT91" s="37">
        <f t="shared" si="44"/>
        <v>2</v>
      </c>
      <c r="AU91" s="37">
        <f t="shared" si="45"/>
        <v>0</v>
      </c>
      <c r="AV91" s="37">
        <f t="shared" si="46"/>
        <v>0</v>
      </c>
      <c r="AW91" s="37">
        <f t="shared" si="47"/>
        <v>0</v>
      </c>
      <c r="AX91" s="37">
        <f t="shared" si="48"/>
        <v>0</v>
      </c>
      <c r="AY91" s="37">
        <f t="shared" si="49"/>
        <v>0</v>
      </c>
      <c r="AZ91" s="37">
        <f t="shared" si="50"/>
        <v>0</v>
      </c>
      <c r="BA91" s="37">
        <f t="shared" si="50"/>
        <v>0</v>
      </c>
    </row>
    <row r="92" spans="1:53">
      <c r="A92" s="71">
        <v>91</v>
      </c>
      <c r="B92" s="11" t="s">
        <v>176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>
        <v>1</v>
      </c>
      <c r="V92" s="12"/>
      <c r="W92" s="12"/>
      <c r="X92" s="12"/>
      <c r="Y92" s="12"/>
      <c r="Z92" s="12"/>
      <c r="AA92" s="31">
        <f t="shared" si="25"/>
        <v>1</v>
      </c>
      <c r="AB92" s="22">
        <f t="shared" si="27"/>
        <v>1</v>
      </c>
      <c r="AC92" s="24">
        <f t="shared" si="28"/>
        <v>1</v>
      </c>
      <c r="AD92" s="5"/>
      <c r="AE92" s="37">
        <f t="shared" si="29"/>
        <v>0</v>
      </c>
      <c r="AF92" s="37">
        <f t="shared" si="30"/>
        <v>0</v>
      </c>
      <c r="AG92" s="37">
        <f t="shared" si="31"/>
        <v>0</v>
      </c>
      <c r="AH92" s="37">
        <f t="shared" si="32"/>
        <v>0</v>
      </c>
      <c r="AI92" s="37">
        <f t="shared" si="33"/>
        <v>0</v>
      </c>
      <c r="AJ92" s="37">
        <f t="shared" si="34"/>
        <v>0</v>
      </c>
      <c r="AK92" s="37">
        <f t="shared" si="35"/>
        <v>0</v>
      </c>
      <c r="AL92" s="37">
        <f t="shared" si="36"/>
        <v>0</v>
      </c>
      <c r="AM92" s="37">
        <f t="shared" si="37"/>
        <v>0</v>
      </c>
      <c r="AN92" s="37">
        <f t="shared" si="38"/>
        <v>0</v>
      </c>
      <c r="AO92" s="37">
        <f t="shared" si="39"/>
        <v>0</v>
      </c>
      <c r="AP92" s="37">
        <f t="shared" si="40"/>
        <v>0</v>
      </c>
      <c r="AQ92" s="37">
        <f t="shared" si="41"/>
        <v>0</v>
      </c>
      <c r="AR92" s="37">
        <f t="shared" si="42"/>
        <v>0</v>
      </c>
      <c r="AS92" s="37">
        <f t="shared" si="43"/>
        <v>0</v>
      </c>
      <c r="AT92" s="37">
        <f t="shared" si="44"/>
        <v>0</v>
      </c>
      <c r="AU92" s="37">
        <f t="shared" si="45"/>
        <v>0</v>
      </c>
      <c r="AV92" s="37">
        <f t="shared" si="46"/>
        <v>2</v>
      </c>
      <c r="AW92" s="37">
        <f t="shared" si="47"/>
        <v>0</v>
      </c>
      <c r="AX92" s="37">
        <f t="shared" si="48"/>
        <v>0</v>
      </c>
      <c r="AY92" s="37">
        <f t="shared" si="49"/>
        <v>0</v>
      </c>
      <c r="AZ92" s="37">
        <f t="shared" si="50"/>
        <v>0</v>
      </c>
      <c r="BA92" s="37">
        <f t="shared" si="50"/>
        <v>0</v>
      </c>
    </row>
    <row r="93" spans="1:53">
      <c r="A93" s="71">
        <v>92</v>
      </c>
      <c r="B93" s="11" t="s">
        <v>175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>
        <v>1</v>
      </c>
      <c r="U93" s="12"/>
      <c r="V93" s="12"/>
      <c r="W93" s="12"/>
      <c r="X93" s="12"/>
      <c r="Y93" s="12"/>
      <c r="Z93" s="12"/>
      <c r="AA93" s="31">
        <f t="shared" si="25"/>
        <v>1</v>
      </c>
      <c r="AB93" s="22">
        <f t="shared" si="27"/>
        <v>1</v>
      </c>
      <c r="AC93" s="24">
        <f t="shared" si="28"/>
        <v>1</v>
      </c>
      <c r="AD93" s="5"/>
      <c r="AE93" s="37">
        <f t="shared" si="29"/>
        <v>0</v>
      </c>
      <c r="AF93" s="37">
        <f t="shared" si="30"/>
        <v>0</v>
      </c>
      <c r="AG93" s="37">
        <f t="shared" si="31"/>
        <v>0</v>
      </c>
      <c r="AH93" s="37">
        <f t="shared" si="32"/>
        <v>0</v>
      </c>
      <c r="AI93" s="37">
        <f t="shared" si="33"/>
        <v>0</v>
      </c>
      <c r="AJ93" s="37">
        <f t="shared" si="34"/>
        <v>0</v>
      </c>
      <c r="AK93" s="37">
        <f t="shared" si="35"/>
        <v>0</v>
      </c>
      <c r="AL93" s="37">
        <f t="shared" si="36"/>
        <v>0</v>
      </c>
      <c r="AM93" s="37">
        <f t="shared" si="37"/>
        <v>0</v>
      </c>
      <c r="AN93" s="37">
        <f t="shared" si="38"/>
        <v>0</v>
      </c>
      <c r="AO93" s="37">
        <f t="shared" si="39"/>
        <v>0</v>
      </c>
      <c r="AP93" s="37">
        <f t="shared" si="40"/>
        <v>0</v>
      </c>
      <c r="AQ93" s="37">
        <f t="shared" si="41"/>
        <v>0</v>
      </c>
      <c r="AR93" s="37">
        <f t="shared" si="42"/>
        <v>0</v>
      </c>
      <c r="AS93" s="37">
        <f t="shared" si="43"/>
        <v>0</v>
      </c>
      <c r="AT93" s="37">
        <f t="shared" si="44"/>
        <v>0</v>
      </c>
      <c r="AU93" s="37">
        <f t="shared" si="45"/>
        <v>2</v>
      </c>
      <c r="AV93" s="37">
        <f t="shared" si="46"/>
        <v>0</v>
      </c>
      <c r="AW93" s="37">
        <f t="shared" si="47"/>
        <v>0</v>
      </c>
      <c r="AX93" s="37">
        <f t="shared" si="48"/>
        <v>0</v>
      </c>
      <c r="AY93" s="37">
        <f t="shared" si="49"/>
        <v>0</v>
      </c>
      <c r="AZ93" s="37">
        <f t="shared" si="50"/>
        <v>0</v>
      </c>
      <c r="BA93" s="37">
        <f t="shared" si="50"/>
        <v>0</v>
      </c>
    </row>
    <row r="94" spans="1:53">
      <c r="A94" s="71">
        <v>93</v>
      </c>
      <c r="B94" s="1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31">
        <f t="shared" si="25"/>
        <v>0</v>
      </c>
      <c r="AB94" s="22">
        <f t="shared" si="27"/>
        <v>0</v>
      </c>
      <c r="AC94" s="24">
        <f t="shared" si="28"/>
        <v>0</v>
      </c>
      <c r="AD94" s="5"/>
      <c r="AE94" s="37">
        <f t="shared" si="29"/>
        <v>0</v>
      </c>
      <c r="AF94" s="37">
        <f t="shared" si="30"/>
        <v>0</v>
      </c>
      <c r="AG94" s="37">
        <f t="shared" si="31"/>
        <v>0</v>
      </c>
      <c r="AH94" s="37">
        <f t="shared" si="32"/>
        <v>0</v>
      </c>
      <c r="AI94" s="37">
        <f t="shared" si="33"/>
        <v>0</v>
      </c>
      <c r="AJ94" s="37">
        <f t="shared" si="34"/>
        <v>0</v>
      </c>
      <c r="AK94" s="37">
        <f t="shared" si="35"/>
        <v>0</v>
      </c>
      <c r="AL94" s="37">
        <f t="shared" si="36"/>
        <v>0</v>
      </c>
      <c r="AM94" s="37">
        <f t="shared" si="37"/>
        <v>0</v>
      </c>
      <c r="AN94" s="37">
        <f t="shared" si="38"/>
        <v>0</v>
      </c>
      <c r="AO94" s="37">
        <f t="shared" si="39"/>
        <v>0</v>
      </c>
      <c r="AP94" s="37">
        <f t="shared" si="40"/>
        <v>0</v>
      </c>
      <c r="AQ94" s="37">
        <f t="shared" si="41"/>
        <v>0</v>
      </c>
      <c r="AR94" s="37">
        <f t="shared" si="42"/>
        <v>0</v>
      </c>
      <c r="AS94" s="37">
        <f t="shared" si="43"/>
        <v>0</v>
      </c>
      <c r="AT94" s="37">
        <f t="shared" si="44"/>
        <v>0</v>
      </c>
      <c r="AU94" s="37">
        <f t="shared" si="45"/>
        <v>0</v>
      </c>
      <c r="AV94" s="37">
        <f t="shared" si="46"/>
        <v>0</v>
      </c>
      <c r="AW94" s="37">
        <f t="shared" si="47"/>
        <v>0</v>
      </c>
      <c r="AX94" s="37">
        <f t="shared" si="48"/>
        <v>0</v>
      </c>
      <c r="AY94" s="37">
        <f t="shared" si="49"/>
        <v>0</v>
      </c>
      <c r="AZ94" s="37">
        <f t="shared" si="50"/>
        <v>0</v>
      </c>
      <c r="BA94" s="37">
        <f t="shared" si="50"/>
        <v>0</v>
      </c>
    </row>
    <row r="95" spans="1:53">
      <c r="A95" s="71">
        <v>94</v>
      </c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31">
        <f t="shared" si="25"/>
        <v>0</v>
      </c>
      <c r="AB95" s="22">
        <f t="shared" si="27"/>
        <v>0</v>
      </c>
      <c r="AC95" s="24">
        <f t="shared" si="28"/>
        <v>0</v>
      </c>
      <c r="AD95" s="5"/>
      <c r="AE95" s="37">
        <f t="shared" si="29"/>
        <v>0</v>
      </c>
      <c r="AF95" s="37">
        <f t="shared" si="30"/>
        <v>0</v>
      </c>
      <c r="AG95" s="37">
        <f t="shared" si="31"/>
        <v>0</v>
      </c>
      <c r="AH95" s="37">
        <f t="shared" si="32"/>
        <v>0</v>
      </c>
      <c r="AI95" s="37">
        <f t="shared" si="33"/>
        <v>0</v>
      </c>
      <c r="AJ95" s="37">
        <f t="shared" si="34"/>
        <v>0</v>
      </c>
      <c r="AK95" s="37">
        <f t="shared" si="35"/>
        <v>0</v>
      </c>
      <c r="AL95" s="37">
        <f t="shared" si="36"/>
        <v>0</v>
      </c>
      <c r="AM95" s="37">
        <f t="shared" si="37"/>
        <v>0</v>
      </c>
      <c r="AN95" s="37">
        <f t="shared" si="38"/>
        <v>0</v>
      </c>
      <c r="AO95" s="37">
        <f t="shared" si="39"/>
        <v>0</v>
      </c>
      <c r="AP95" s="37">
        <f t="shared" si="40"/>
        <v>0</v>
      </c>
      <c r="AQ95" s="37">
        <f t="shared" si="41"/>
        <v>0</v>
      </c>
      <c r="AR95" s="37">
        <f t="shared" si="42"/>
        <v>0</v>
      </c>
      <c r="AS95" s="37">
        <f t="shared" si="43"/>
        <v>0</v>
      </c>
      <c r="AT95" s="37">
        <f t="shared" si="44"/>
        <v>0</v>
      </c>
      <c r="AU95" s="37">
        <f t="shared" si="45"/>
        <v>0</v>
      </c>
      <c r="AV95" s="37">
        <f t="shared" si="46"/>
        <v>0</v>
      </c>
      <c r="AW95" s="37">
        <f t="shared" si="47"/>
        <v>0</v>
      </c>
      <c r="AX95" s="37">
        <f t="shared" si="48"/>
        <v>0</v>
      </c>
      <c r="AY95" s="37">
        <f t="shared" si="49"/>
        <v>0</v>
      </c>
      <c r="AZ95" s="37">
        <f t="shared" si="50"/>
        <v>0</v>
      </c>
      <c r="BA95" s="37">
        <f t="shared" si="50"/>
        <v>0</v>
      </c>
    </row>
    <row r="96" spans="1:53">
      <c r="A96" s="5"/>
      <c r="B96" s="5" t="s">
        <v>38</v>
      </c>
      <c r="C96" s="16"/>
      <c r="D96" s="34">
        <f>SUM(AE96,-1*AE97)</f>
        <v>27</v>
      </c>
      <c r="E96" s="34">
        <f t="shared" ref="E96:Z96" si="51">SUM(AF96,-1*AF97)</f>
        <v>25.5</v>
      </c>
      <c r="F96" s="34">
        <f t="shared" si="51"/>
        <v>47</v>
      </c>
      <c r="G96" s="34">
        <f t="shared" si="51"/>
        <v>45.5</v>
      </c>
      <c r="H96" s="34">
        <f t="shared" si="51"/>
        <v>21</v>
      </c>
      <c r="I96" s="34">
        <f t="shared" si="51"/>
        <v>36</v>
      </c>
      <c r="J96" s="34">
        <f t="shared" si="51"/>
        <v>35.5</v>
      </c>
      <c r="K96" s="34">
        <f t="shared" si="51"/>
        <v>27</v>
      </c>
      <c r="L96" s="34">
        <f t="shared" si="51"/>
        <v>27</v>
      </c>
      <c r="M96" s="34">
        <f t="shared" si="51"/>
        <v>35</v>
      </c>
      <c r="N96" s="34">
        <f t="shared" si="51"/>
        <v>25.5</v>
      </c>
      <c r="O96" s="34">
        <f t="shared" si="51"/>
        <v>24</v>
      </c>
      <c r="P96" s="34">
        <f t="shared" si="51"/>
        <v>18.5</v>
      </c>
      <c r="Q96" s="34">
        <f t="shared" si="51"/>
        <v>35.5</v>
      </c>
      <c r="R96" s="34">
        <f t="shared" si="51"/>
        <v>-4.5</v>
      </c>
      <c r="S96" s="34">
        <f t="shared" si="51"/>
        <v>31</v>
      </c>
      <c r="T96" s="34">
        <f t="shared" si="51"/>
        <v>27.5</v>
      </c>
      <c r="U96" s="34">
        <f t="shared" si="51"/>
        <v>31</v>
      </c>
      <c r="V96" s="34">
        <f t="shared" si="51"/>
        <v>15.5</v>
      </c>
      <c r="W96" s="34">
        <f t="shared" si="51"/>
        <v>43</v>
      </c>
      <c r="X96" s="34">
        <f t="shared" si="51"/>
        <v>47.5</v>
      </c>
      <c r="Y96" s="34">
        <f t="shared" si="51"/>
        <v>30</v>
      </c>
      <c r="Z96" s="34">
        <f t="shared" si="51"/>
        <v>-6</v>
      </c>
      <c r="AA96" s="35"/>
      <c r="AB96" s="36"/>
      <c r="AC96" s="32">
        <f>SUM(D96:Z96)</f>
        <v>645</v>
      </c>
      <c r="AE96" s="37">
        <f>SUM(AE2:AE95)</f>
        <v>33</v>
      </c>
      <c r="AF96" s="37">
        <f t="shared" ref="AF96:BA96" si="52">SUM(AF2:AF95)</f>
        <v>31.5</v>
      </c>
      <c r="AG96" s="37">
        <f t="shared" si="52"/>
        <v>53</v>
      </c>
      <c r="AH96" s="37">
        <f t="shared" si="52"/>
        <v>51.5</v>
      </c>
      <c r="AI96" s="37">
        <f t="shared" si="52"/>
        <v>33</v>
      </c>
      <c r="AJ96" s="37">
        <f t="shared" si="52"/>
        <v>42</v>
      </c>
      <c r="AK96" s="37">
        <f t="shared" si="52"/>
        <v>41.5</v>
      </c>
      <c r="AL96" s="37">
        <f t="shared" si="52"/>
        <v>33</v>
      </c>
      <c r="AM96" s="37">
        <f t="shared" si="52"/>
        <v>33</v>
      </c>
      <c r="AN96" s="37">
        <f t="shared" si="52"/>
        <v>42.5</v>
      </c>
      <c r="AO96" s="37">
        <f t="shared" si="52"/>
        <v>33.5</v>
      </c>
      <c r="AP96" s="37">
        <f t="shared" si="52"/>
        <v>30</v>
      </c>
      <c r="AQ96" s="37">
        <f t="shared" si="52"/>
        <v>24.5</v>
      </c>
      <c r="AR96" s="37">
        <f t="shared" si="52"/>
        <v>41.5</v>
      </c>
      <c r="AS96" s="37">
        <f t="shared" si="52"/>
        <v>1.5</v>
      </c>
      <c r="AT96" s="37">
        <f t="shared" si="52"/>
        <v>37</v>
      </c>
      <c r="AU96" s="37">
        <f t="shared" si="52"/>
        <v>33.5</v>
      </c>
      <c r="AV96" s="37">
        <f t="shared" si="52"/>
        <v>37</v>
      </c>
      <c r="AW96" s="37">
        <f t="shared" si="52"/>
        <v>21.5</v>
      </c>
      <c r="AX96" s="37">
        <f t="shared" si="52"/>
        <v>49</v>
      </c>
      <c r="AY96" s="37">
        <f t="shared" si="52"/>
        <v>53.5</v>
      </c>
      <c r="AZ96" s="37">
        <f t="shared" si="52"/>
        <v>36</v>
      </c>
      <c r="BA96" s="37">
        <f t="shared" si="52"/>
        <v>0</v>
      </c>
    </row>
    <row r="97" spans="1:53">
      <c r="D97">
        <f>IF(D96&gt;0,D96,0)</f>
        <v>27</v>
      </c>
      <c r="E97">
        <f t="shared" ref="E97:Z97" si="53">IF(E96&gt;0,E96,0)</f>
        <v>25.5</v>
      </c>
      <c r="F97">
        <f t="shared" si="53"/>
        <v>47</v>
      </c>
      <c r="G97">
        <f t="shared" si="53"/>
        <v>45.5</v>
      </c>
      <c r="H97">
        <f t="shared" si="53"/>
        <v>21</v>
      </c>
      <c r="I97">
        <f t="shared" si="53"/>
        <v>36</v>
      </c>
      <c r="J97">
        <f t="shared" si="53"/>
        <v>35.5</v>
      </c>
      <c r="K97">
        <f t="shared" si="53"/>
        <v>27</v>
      </c>
      <c r="L97">
        <f t="shared" si="53"/>
        <v>27</v>
      </c>
      <c r="M97">
        <f t="shared" si="53"/>
        <v>35</v>
      </c>
      <c r="N97">
        <f t="shared" si="53"/>
        <v>25.5</v>
      </c>
      <c r="O97">
        <f t="shared" si="53"/>
        <v>24</v>
      </c>
      <c r="P97">
        <f t="shared" si="53"/>
        <v>18.5</v>
      </c>
      <c r="Q97">
        <f t="shared" si="53"/>
        <v>35.5</v>
      </c>
      <c r="R97">
        <f t="shared" si="53"/>
        <v>0</v>
      </c>
      <c r="S97">
        <f t="shared" si="53"/>
        <v>31</v>
      </c>
      <c r="T97">
        <f t="shared" si="53"/>
        <v>27.5</v>
      </c>
      <c r="U97">
        <f t="shared" si="53"/>
        <v>31</v>
      </c>
      <c r="V97">
        <f t="shared" si="53"/>
        <v>15.5</v>
      </c>
      <c r="W97">
        <f t="shared" si="53"/>
        <v>43</v>
      </c>
      <c r="X97">
        <f t="shared" si="53"/>
        <v>47.5</v>
      </c>
      <c r="Y97">
        <f t="shared" si="53"/>
        <v>30</v>
      </c>
      <c r="Z97">
        <f t="shared" si="53"/>
        <v>0</v>
      </c>
      <c r="AC97" s="32">
        <f>SUM(D97:Z97)</f>
        <v>655.5</v>
      </c>
      <c r="AD97" s="5"/>
      <c r="AE97" s="37">
        <v>6</v>
      </c>
      <c r="AF97" s="37">
        <v>6</v>
      </c>
      <c r="AG97" s="37">
        <v>6</v>
      </c>
      <c r="AH97" s="37">
        <v>6</v>
      </c>
      <c r="AI97" s="37">
        <v>12</v>
      </c>
      <c r="AJ97" s="37">
        <v>6</v>
      </c>
      <c r="AK97" s="37">
        <v>6</v>
      </c>
      <c r="AL97" s="37">
        <v>6</v>
      </c>
      <c r="AM97" s="37">
        <v>6</v>
      </c>
      <c r="AN97" s="37">
        <v>7.5</v>
      </c>
      <c r="AO97" s="37">
        <v>8</v>
      </c>
      <c r="AP97" s="37">
        <v>6</v>
      </c>
      <c r="AQ97" s="37">
        <v>6</v>
      </c>
      <c r="AR97" s="37">
        <v>6</v>
      </c>
      <c r="AS97" s="37">
        <v>6</v>
      </c>
      <c r="AT97" s="37">
        <v>6</v>
      </c>
      <c r="AU97" s="37">
        <v>6</v>
      </c>
      <c r="AV97" s="37">
        <v>6</v>
      </c>
      <c r="AW97" s="5">
        <v>6</v>
      </c>
      <c r="AX97" s="5">
        <v>6</v>
      </c>
      <c r="AY97" s="5">
        <v>6</v>
      </c>
      <c r="AZ97" s="5">
        <v>6</v>
      </c>
      <c r="BA97" s="5">
        <v>6</v>
      </c>
    </row>
    <row r="98" spans="1:53">
      <c r="B98" s="64" t="s">
        <v>162</v>
      </c>
      <c r="D98">
        <f t="shared" ref="D98:Y98" si="54">IF(D95&gt;0,D95,0)</f>
        <v>0</v>
      </c>
      <c r="E98">
        <f t="shared" si="54"/>
        <v>0</v>
      </c>
      <c r="F98">
        <f t="shared" si="54"/>
        <v>0</v>
      </c>
      <c r="G98">
        <f t="shared" si="54"/>
        <v>0</v>
      </c>
      <c r="H98">
        <f t="shared" si="54"/>
        <v>0</v>
      </c>
      <c r="I98">
        <f t="shared" si="54"/>
        <v>0</v>
      </c>
      <c r="J98">
        <f t="shared" si="54"/>
        <v>0</v>
      </c>
      <c r="K98">
        <f t="shared" si="54"/>
        <v>0</v>
      </c>
      <c r="L98">
        <f t="shared" si="54"/>
        <v>0</v>
      </c>
      <c r="M98">
        <v>182</v>
      </c>
      <c r="N98">
        <f t="shared" si="54"/>
        <v>0</v>
      </c>
      <c r="O98">
        <f t="shared" si="54"/>
        <v>0</v>
      </c>
      <c r="P98">
        <f t="shared" si="54"/>
        <v>0</v>
      </c>
      <c r="Q98">
        <v>95</v>
      </c>
      <c r="R98">
        <f t="shared" si="54"/>
        <v>0</v>
      </c>
      <c r="S98">
        <f t="shared" si="54"/>
        <v>0</v>
      </c>
      <c r="T98">
        <f t="shared" si="54"/>
        <v>0</v>
      </c>
      <c r="U98">
        <v>90</v>
      </c>
      <c r="V98">
        <f t="shared" si="54"/>
        <v>0</v>
      </c>
      <c r="W98">
        <f t="shared" si="54"/>
        <v>0</v>
      </c>
      <c r="X98">
        <f t="shared" si="54"/>
        <v>0</v>
      </c>
      <c r="Y98">
        <f t="shared" si="54"/>
        <v>0</v>
      </c>
      <c r="Z98" s="68">
        <f>SUM(V97:Z97) - C102</f>
        <v>25.25</v>
      </c>
      <c r="AC98" s="33">
        <f>SUM(D98:Z98)</f>
        <v>392.25</v>
      </c>
      <c r="AN98" s="64" t="s">
        <v>168</v>
      </c>
    </row>
    <row r="99" spans="1:53">
      <c r="A99" s="5"/>
      <c r="B99" s="70"/>
      <c r="C99" s="16"/>
      <c r="D99" s="15">
        <f>SUM(D2:D95) - 15</f>
        <v>19</v>
      </c>
      <c r="E99" s="15">
        <f t="shared" ref="E99:Z99" si="55">SUM(E2:E95) - 15</f>
        <v>18</v>
      </c>
      <c r="F99" s="15">
        <f t="shared" si="55"/>
        <v>30</v>
      </c>
      <c r="G99" s="15">
        <f t="shared" si="55"/>
        <v>30</v>
      </c>
      <c r="H99" s="15">
        <f t="shared" si="55"/>
        <v>19</v>
      </c>
      <c r="I99" s="15">
        <f t="shared" si="55"/>
        <v>25</v>
      </c>
      <c r="J99" s="15">
        <f t="shared" si="55"/>
        <v>24</v>
      </c>
      <c r="K99" s="15">
        <f t="shared" si="55"/>
        <v>19</v>
      </c>
      <c r="L99" s="15">
        <f t="shared" si="55"/>
        <v>19</v>
      </c>
      <c r="M99" s="15">
        <f t="shared" si="55"/>
        <v>26</v>
      </c>
      <c r="N99" s="15">
        <f t="shared" si="55"/>
        <v>20</v>
      </c>
      <c r="O99" s="15">
        <f t="shared" si="55"/>
        <v>18</v>
      </c>
      <c r="P99" s="15">
        <f t="shared" si="55"/>
        <v>14</v>
      </c>
      <c r="Q99" s="15">
        <f t="shared" si="55"/>
        <v>25</v>
      </c>
      <c r="R99" s="15">
        <f t="shared" si="55"/>
        <v>-14</v>
      </c>
      <c r="S99" s="15">
        <f t="shared" si="55"/>
        <v>22</v>
      </c>
      <c r="T99" s="15">
        <f t="shared" si="55"/>
        <v>20</v>
      </c>
      <c r="U99" s="15">
        <f t="shared" si="55"/>
        <v>22</v>
      </c>
      <c r="V99" s="15">
        <f t="shared" si="55"/>
        <v>13</v>
      </c>
      <c r="W99" s="15">
        <f t="shared" si="55"/>
        <v>29</v>
      </c>
      <c r="X99" s="15">
        <f t="shared" si="55"/>
        <v>31</v>
      </c>
      <c r="Y99" s="15">
        <f t="shared" si="55"/>
        <v>21</v>
      </c>
      <c r="Z99" s="15">
        <f t="shared" si="55"/>
        <v>-15</v>
      </c>
      <c r="AA99" s="15"/>
      <c r="AB99" s="27"/>
      <c r="AC99" s="33"/>
    </row>
    <row r="100" spans="1:53">
      <c r="A100" s="5"/>
      <c r="B100" s="70" t="s">
        <v>7</v>
      </c>
      <c r="C100" s="16"/>
      <c r="D100" s="15">
        <f>IF(D99&gt;0,D99,0)</f>
        <v>19</v>
      </c>
      <c r="E100" s="15">
        <f t="shared" ref="E100:Z100" si="56">IF(E99&gt;0,E99,0)</f>
        <v>18</v>
      </c>
      <c r="F100" s="15">
        <f t="shared" si="56"/>
        <v>30</v>
      </c>
      <c r="G100" s="15">
        <f t="shared" si="56"/>
        <v>30</v>
      </c>
      <c r="H100" s="15">
        <f t="shared" si="56"/>
        <v>19</v>
      </c>
      <c r="I100" s="15">
        <f t="shared" si="56"/>
        <v>25</v>
      </c>
      <c r="J100" s="15">
        <f t="shared" si="56"/>
        <v>24</v>
      </c>
      <c r="K100" s="15">
        <f t="shared" si="56"/>
        <v>19</v>
      </c>
      <c r="L100" s="15">
        <f t="shared" si="56"/>
        <v>19</v>
      </c>
      <c r="M100" s="15">
        <f t="shared" si="56"/>
        <v>26</v>
      </c>
      <c r="N100" s="15">
        <f t="shared" si="56"/>
        <v>20</v>
      </c>
      <c r="O100" s="15">
        <f t="shared" si="56"/>
        <v>18</v>
      </c>
      <c r="P100" s="15">
        <f t="shared" si="56"/>
        <v>14</v>
      </c>
      <c r="Q100" s="15">
        <f t="shared" si="56"/>
        <v>25</v>
      </c>
      <c r="R100" s="15">
        <v>1</v>
      </c>
      <c r="S100" s="15">
        <f t="shared" si="56"/>
        <v>22</v>
      </c>
      <c r="T100" s="15">
        <f t="shared" si="56"/>
        <v>20</v>
      </c>
      <c r="U100" s="15">
        <f t="shared" si="56"/>
        <v>22</v>
      </c>
      <c r="V100" s="15">
        <f t="shared" si="56"/>
        <v>13</v>
      </c>
      <c r="W100" s="15">
        <f t="shared" si="56"/>
        <v>29</v>
      </c>
      <c r="X100" s="15">
        <f t="shared" si="56"/>
        <v>31</v>
      </c>
      <c r="Y100" s="15">
        <f t="shared" si="56"/>
        <v>21</v>
      </c>
      <c r="Z100" s="15">
        <f t="shared" si="56"/>
        <v>0</v>
      </c>
      <c r="AA100" s="15"/>
      <c r="AB100" s="27"/>
      <c r="AC100" s="33">
        <f>SUM(D100:Z100)</f>
        <v>465</v>
      </c>
    </row>
    <row r="102" spans="1:53">
      <c r="B102" t="s">
        <v>187</v>
      </c>
      <c r="C102" s="76">
        <f>SUM(C103:C106)</f>
        <v>110.75</v>
      </c>
    </row>
    <row r="103" spans="1:53">
      <c r="B103" s="74" t="s">
        <v>188</v>
      </c>
      <c r="C103" s="76">
        <v>51</v>
      </c>
      <c r="E103" s="68"/>
      <c r="F103" s="68"/>
      <c r="G103" s="69"/>
      <c r="H103" s="67"/>
      <c r="I103" s="67"/>
      <c r="J103" s="67"/>
      <c r="K103" s="67"/>
      <c r="L103" s="67"/>
      <c r="M103" s="69"/>
      <c r="N103" s="68"/>
      <c r="O103" s="68"/>
      <c r="P103" s="68"/>
      <c r="Q103" s="69"/>
      <c r="R103" s="68"/>
      <c r="S103" s="68"/>
      <c r="T103" s="68"/>
      <c r="U103" s="69"/>
      <c r="V103" s="68"/>
      <c r="W103" s="68"/>
      <c r="X103" s="68"/>
      <c r="Y103" s="68"/>
      <c r="Z103" s="68"/>
      <c r="AA103" s="68"/>
      <c r="AB103" s="68"/>
      <c r="AC103" s="68"/>
    </row>
    <row r="104" spans="1:53">
      <c r="B104" s="75" t="s">
        <v>189</v>
      </c>
      <c r="C104" s="77">
        <v>34.75</v>
      </c>
    </row>
    <row r="105" spans="1:53">
      <c r="B105" s="75" t="s">
        <v>190</v>
      </c>
      <c r="C105" s="77">
        <v>25</v>
      </c>
    </row>
    <row r="106" spans="1:53">
      <c r="C106" s="77">
        <v>0</v>
      </c>
    </row>
  </sheetData>
  <sortState ref="B2:AC95">
    <sortCondition descending="1" ref="AA2:AA95"/>
    <sortCondition descending="1" ref="AC2:AC95"/>
    <sortCondition descending="1" ref="C2:C95"/>
    <sortCondition ref="B2:B95"/>
  </sortState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9"/>
  <sheetViews>
    <sheetView showGridLines="0" zoomScale="75" zoomScaleNormal="75" zoomScaleSheetLayoutView="75" workbookViewId="0">
      <pane xSplit="2" ySplit="1" topLeftCell="C61" activePane="bottomRight" state="frozen"/>
      <selection pane="topRight" activeCell="C1" sqref="C1"/>
      <selection pane="bottomLeft" activeCell="A2" sqref="A2"/>
      <selection pane="bottomRight" activeCell="AE3" sqref="AE3:AZ89"/>
    </sheetView>
  </sheetViews>
  <sheetFormatPr defaultColWidth="9.140625" defaultRowHeight="12.75"/>
  <cols>
    <col min="1" max="1" width="5.42578125" style="17" customWidth="1"/>
    <col min="2" max="2" width="16.5703125" style="19" customWidth="1"/>
    <col min="3" max="3" width="2.85546875" style="16" customWidth="1"/>
    <col min="4" max="9" width="3.5703125" style="16" customWidth="1"/>
    <col min="10" max="10" width="3.5703125" style="18" customWidth="1"/>
    <col min="11" max="11" width="3.5703125" style="16" customWidth="1"/>
    <col min="12" max="12" width="3.5703125" style="18" customWidth="1"/>
    <col min="13" max="21" width="3.5703125" style="16" customWidth="1"/>
    <col min="22" max="22" width="4" style="18" customWidth="1"/>
    <col min="23" max="24" width="3.5703125" style="16" customWidth="1"/>
    <col min="25" max="25" width="3.5703125" style="18" customWidth="1"/>
    <col min="26" max="26" width="3.5703125" style="16" customWidth="1"/>
    <col min="27" max="27" width="5.5703125" style="12" customWidth="1"/>
    <col min="28" max="28" width="5.85546875" style="26" customWidth="1"/>
    <col min="29" max="29" width="6.7109375" style="24" customWidth="1"/>
    <col min="30" max="30" width="3.5703125" customWidth="1"/>
    <col min="31" max="31" width="4" customWidth="1"/>
    <col min="32" max="32" width="4.42578125" style="5" customWidth="1"/>
    <col min="33" max="33" width="4.28515625" style="5" customWidth="1"/>
    <col min="34" max="34" width="4.140625" style="37" customWidth="1"/>
    <col min="35" max="35" width="4.42578125" style="37" customWidth="1"/>
    <col min="36" max="36" width="4" style="5" customWidth="1"/>
    <col min="37" max="37" width="4.28515625" style="5" customWidth="1"/>
    <col min="38" max="39" width="4.42578125" style="5" customWidth="1"/>
    <col min="40" max="40" width="4.5703125" style="5" customWidth="1"/>
    <col min="41" max="42" width="4.42578125" style="5" customWidth="1"/>
    <col min="43" max="43" width="4.7109375" style="5" customWidth="1"/>
    <col min="44" max="44" width="5" style="5" customWidth="1"/>
    <col min="45" max="47" width="4.5703125" style="5" customWidth="1"/>
    <col min="48" max="50" width="4.140625" style="5" customWidth="1"/>
    <col min="51" max="51" width="4.5703125" style="5" customWidth="1"/>
    <col min="52" max="52" width="4.140625" style="5" customWidth="1"/>
    <col min="53" max="16384" width="9.140625" style="5"/>
  </cols>
  <sheetData>
    <row r="1" spans="1:52" s="4" customFormat="1" ht="80.25" customHeight="1" thickTop="1" thickBot="1">
      <c r="A1" s="1" t="s">
        <v>89</v>
      </c>
      <c r="B1" s="2" t="s">
        <v>0</v>
      </c>
      <c r="C1" s="2" t="s">
        <v>34</v>
      </c>
      <c r="D1" s="2">
        <v>40268</v>
      </c>
      <c r="E1" s="2">
        <v>39909</v>
      </c>
      <c r="F1" s="2">
        <v>40281</v>
      </c>
      <c r="G1" s="2">
        <v>40288</v>
      </c>
      <c r="H1" s="2">
        <v>40295</v>
      </c>
      <c r="I1" s="2">
        <v>40302</v>
      </c>
      <c r="J1" s="3">
        <v>40309</v>
      </c>
      <c r="K1" s="2">
        <v>40316</v>
      </c>
      <c r="L1" s="3">
        <v>40323</v>
      </c>
      <c r="M1" s="2">
        <v>40337</v>
      </c>
      <c r="N1" s="2">
        <v>40344</v>
      </c>
      <c r="O1" s="2">
        <v>40351</v>
      </c>
      <c r="P1" s="2">
        <v>40358</v>
      </c>
      <c r="Q1" s="2">
        <v>40365</v>
      </c>
      <c r="R1" s="2">
        <v>40372</v>
      </c>
      <c r="S1" s="2">
        <v>40379</v>
      </c>
      <c r="T1" s="2">
        <v>40386</v>
      </c>
      <c r="U1" s="2">
        <v>40393</v>
      </c>
      <c r="V1" s="3">
        <v>40400</v>
      </c>
      <c r="W1" s="2">
        <v>40407</v>
      </c>
      <c r="X1" s="2">
        <v>40414</v>
      </c>
      <c r="Y1" s="3">
        <v>40421</v>
      </c>
      <c r="Z1" s="2">
        <v>40428</v>
      </c>
      <c r="AA1" s="21" t="s">
        <v>1</v>
      </c>
      <c r="AB1" s="25" t="s">
        <v>8</v>
      </c>
      <c r="AC1" s="23" t="s">
        <v>9</v>
      </c>
      <c r="AH1" s="38"/>
      <c r="AI1" s="38"/>
    </row>
    <row r="2" spans="1:52" ht="13.5" thickTop="1">
      <c r="A2" s="6">
        <v>1</v>
      </c>
      <c r="B2" s="7" t="s">
        <v>21</v>
      </c>
      <c r="C2" s="8"/>
      <c r="D2" s="8"/>
      <c r="E2" s="8">
        <v>1</v>
      </c>
      <c r="F2" s="8">
        <v>6</v>
      </c>
      <c r="G2" s="8">
        <v>1</v>
      </c>
      <c r="H2" s="8">
        <v>1</v>
      </c>
      <c r="I2" s="8">
        <v>4</v>
      </c>
      <c r="J2" s="9"/>
      <c r="K2" s="8"/>
      <c r="L2" s="9">
        <v>3</v>
      </c>
      <c r="M2" s="8"/>
      <c r="N2" s="8">
        <v>2</v>
      </c>
      <c r="O2" s="8">
        <v>4</v>
      </c>
      <c r="P2" s="8">
        <v>4</v>
      </c>
      <c r="Q2" s="8">
        <v>4</v>
      </c>
      <c r="R2" s="8"/>
      <c r="S2" s="8"/>
      <c r="T2" s="8">
        <v>2</v>
      </c>
      <c r="U2" s="8">
        <v>4</v>
      </c>
      <c r="V2" s="9"/>
      <c r="W2" s="8"/>
      <c r="X2" s="8">
        <v>4</v>
      </c>
      <c r="Y2" s="9">
        <v>1</v>
      </c>
      <c r="Z2" s="8">
        <v>1</v>
      </c>
      <c r="AA2" s="12">
        <f t="shared" ref="AA2:AA33" si="0">SUM(D2:Z2)</f>
        <v>42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15</v>
      </c>
      <c r="AC2" s="24">
        <f t="shared" ref="AC2:AC33" si="2">AA2/AB2</f>
        <v>2.8</v>
      </c>
      <c r="AD2" s="5"/>
      <c r="AE2" s="37">
        <f>IF(D2&gt;0,IF(ISBLANK(C2),2,1.5),0)</f>
        <v>0</v>
      </c>
      <c r="AF2" s="37">
        <f>IF(E2&gt;0,IF(ISBLANK(C2),2,1.5),0)</f>
        <v>2</v>
      </c>
      <c r="AG2" s="37">
        <f>IF(F2&gt;0,IF(ISBLANK(C2),2,1.5),0)</f>
        <v>2</v>
      </c>
      <c r="AH2" s="37">
        <f>IF(G2&gt;0,IF(ISBLANK(C2),2,1.5),0)</f>
        <v>2</v>
      </c>
      <c r="AI2" s="37">
        <f>IF(H2&gt;0,IF(ISBLANK(C2),2,1.5),0)</f>
        <v>2</v>
      </c>
      <c r="AJ2" s="37">
        <f>IF(I2&gt;0,IF(ISBLANK(C2),2,1.5),0)</f>
        <v>2</v>
      </c>
      <c r="AK2" s="37">
        <f>IF(J2&gt;0,IF(ISBLANK(C2),2,1.5),0)</f>
        <v>0</v>
      </c>
      <c r="AL2" s="37">
        <f t="shared" ref="AL2" si="3">IF(K2&gt;0,IF(ISBLANK(J2),2,1.5),0)</f>
        <v>0</v>
      </c>
      <c r="AM2" s="37">
        <f>IF(L2&gt;0,IF(ISBLANK(C2),2,1.5),0)</f>
        <v>2</v>
      </c>
      <c r="AN2" s="37">
        <f>IF(M2&gt;0,IF(ISBLANK(C2),2,1.5),0)</f>
        <v>0</v>
      </c>
      <c r="AO2" s="37">
        <f>IF(N2&gt;0,IF(ISBLANK(C2),2,1.5),0)</f>
        <v>2</v>
      </c>
      <c r="AP2" s="37">
        <f>IF(O2&gt;0,IF(ISBLANK(C2),2,1.5),0)</f>
        <v>2</v>
      </c>
      <c r="AQ2" s="37">
        <f>IF(P2&gt;0,IF(ISBLANK(C2),2,1.5),0)</f>
        <v>2</v>
      </c>
      <c r="AR2" s="37">
        <f>IF(Q2&gt;0,IF(ISBLANK(C2),2,1.5),0)</f>
        <v>2</v>
      </c>
      <c r="AS2" s="37">
        <f>IF(R2&gt;0,IF(ISBLANK(C2),2,1.5),0)</f>
        <v>0</v>
      </c>
      <c r="AT2" s="37">
        <f>IF(S2&gt;0,IF(ISBLANK(C2),2,1.5),0)</f>
        <v>0</v>
      </c>
      <c r="AU2" s="37">
        <f>IF(T2&gt;0,IF(ISBLANK(C2),2,1.5),0)</f>
        <v>2</v>
      </c>
      <c r="AV2" s="37">
        <f>IF(U2&gt;0,IF(ISBLANK(C2),2,1.5),0)</f>
        <v>2</v>
      </c>
      <c r="AW2" s="37">
        <f>IF(V2&gt;0,IF(ISBLANK(C2),2,1.5),0)</f>
        <v>0</v>
      </c>
      <c r="AX2" s="37">
        <f>IF(W2&gt;0,IF(ISBLANK(C2),2,1.5),0)</f>
        <v>0</v>
      </c>
      <c r="AY2" s="37">
        <f>IF(X2&gt;0,IF(ISBLANK(C2),2,1.5),0)</f>
        <v>2</v>
      </c>
      <c r="AZ2" s="37">
        <f>IF(Y2&gt;0,IF(ISBLANK(C2),2,1.5),0)</f>
        <v>2</v>
      </c>
    </row>
    <row r="3" spans="1:52">
      <c r="A3" s="10">
        <v>2</v>
      </c>
      <c r="B3" s="7" t="s">
        <v>24</v>
      </c>
      <c r="C3" s="8"/>
      <c r="D3" s="8"/>
      <c r="E3" s="8">
        <v>1</v>
      </c>
      <c r="F3" s="8"/>
      <c r="G3" s="8"/>
      <c r="H3" s="8">
        <v>1</v>
      </c>
      <c r="I3" s="8">
        <v>1</v>
      </c>
      <c r="J3" s="9"/>
      <c r="K3" s="8">
        <v>1</v>
      </c>
      <c r="L3" s="9">
        <v>2</v>
      </c>
      <c r="M3" s="8"/>
      <c r="N3" s="8">
        <v>3</v>
      </c>
      <c r="O3" s="8">
        <v>5</v>
      </c>
      <c r="P3" s="8">
        <v>6</v>
      </c>
      <c r="Q3" s="8">
        <v>6</v>
      </c>
      <c r="R3" s="8">
        <v>3</v>
      </c>
      <c r="S3" s="8">
        <v>2</v>
      </c>
      <c r="T3" s="8"/>
      <c r="U3" s="8"/>
      <c r="V3" s="9"/>
      <c r="W3" s="8"/>
      <c r="X3" s="8"/>
      <c r="Y3" s="9">
        <v>5</v>
      </c>
      <c r="Z3" s="8">
        <v>2</v>
      </c>
      <c r="AA3" s="12">
        <f t="shared" si="0"/>
        <v>38</v>
      </c>
      <c r="AB3" s="22">
        <f t="shared" si="1"/>
        <v>13</v>
      </c>
      <c r="AC3" s="24">
        <f t="shared" si="2"/>
        <v>2.9230769230769229</v>
      </c>
      <c r="AD3" s="5"/>
      <c r="AE3" s="37">
        <f t="shared" ref="AE3:AE66" si="4">IF(D3&gt;0,IF(ISBLANK(C3),2,1.5),0)</f>
        <v>0</v>
      </c>
      <c r="AF3" s="37">
        <f t="shared" ref="AF3:AF66" si="5">IF(E3&gt;0,IF(ISBLANK(C3),2,1.5),0)</f>
        <v>2</v>
      </c>
      <c r="AG3" s="37">
        <f t="shared" ref="AG3:AG66" si="6">IF(F3&gt;0,IF(ISBLANK(C3),2,1.5),0)</f>
        <v>0</v>
      </c>
      <c r="AH3" s="37">
        <f t="shared" ref="AH3:AH66" si="7">IF(G3&gt;0,IF(ISBLANK(C3),2,1.5),0)</f>
        <v>0</v>
      </c>
      <c r="AI3" s="37">
        <f t="shared" ref="AI3:AI66" si="8">IF(H3&gt;0,IF(ISBLANK(C3),2,1.5),0)</f>
        <v>2</v>
      </c>
      <c r="AJ3" s="37">
        <f t="shared" ref="AJ3:AJ66" si="9">IF(I3&gt;0,IF(ISBLANK(C3),2,1.5),0)</f>
        <v>2</v>
      </c>
      <c r="AK3" s="37">
        <f t="shared" ref="AK3:AK66" si="10">IF(J3&gt;0,IF(ISBLANK(C3),2,1.5),0)</f>
        <v>0</v>
      </c>
      <c r="AL3" s="37">
        <f t="shared" ref="AL3:AL66" si="11">IF(K3&gt;0,IF(ISBLANK(J3),2,1.5),0)</f>
        <v>2</v>
      </c>
      <c r="AM3" s="37">
        <f t="shared" ref="AM3:AM66" si="12">IF(L3&gt;0,IF(ISBLANK(C3),2,1.5),0)</f>
        <v>2</v>
      </c>
      <c r="AN3" s="37">
        <f t="shared" ref="AN3:AN66" si="13">IF(M3&gt;0,IF(ISBLANK(C3),2,1.5),0)</f>
        <v>0</v>
      </c>
      <c r="AO3" s="37">
        <f t="shared" ref="AO3:AO66" si="14">IF(N3&gt;0,IF(ISBLANK(C3),2,1.5),0)</f>
        <v>2</v>
      </c>
      <c r="AP3" s="37">
        <f t="shared" ref="AP3:AP66" si="15">IF(O3&gt;0,IF(ISBLANK(C3),2,1.5),0)</f>
        <v>2</v>
      </c>
      <c r="AQ3" s="37">
        <f t="shared" ref="AQ3:AQ66" si="16">IF(P3&gt;0,IF(ISBLANK(C3),2,1.5),0)</f>
        <v>2</v>
      </c>
      <c r="AR3" s="37">
        <f t="shared" ref="AR3:AR66" si="17">IF(Q3&gt;0,IF(ISBLANK(C3),2,1.5),0)</f>
        <v>2</v>
      </c>
      <c r="AS3" s="37">
        <f t="shared" ref="AS3:AS66" si="18">IF(R3&gt;0,IF(ISBLANK(C3),2,1.5),0)</f>
        <v>2</v>
      </c>
      <c r="AT3" s="37">
        <f t="shared" ref="AT3:AT66" si="19">IF(S3&gt;0,IF(ISBLANK(C3),2,1.5),0)</f>
        <v>2</v>
      </c>
      <c r="AU3" s="37">
        <f t="shared" ref="AU3:AU66" si="20">IF(T3&gt;0,IF(ISBLANK(C3),2,1.5),0)</f>
        <v>0</v>
      </c>
      <c r="AV3" s="37">
        <f t="shared" ref="AV3:AV66" si="21">IF(U3&gt;0,IF(ISBLANK(C3),2,1.5),0)</f>
        <v>0</v>
      </c>
      <c r="AW3" s="37">
        <f t="shared" ref="AW3:AW66" si="22">IF(V3&gt;0,IF(ISBLANK(C3),2,1.5),0)</f>
        <v>0</v>
      </c>
      <c r="AX3" s="37">
        <f t="shared" ref="AX3:AX66" si="23">IF(W3&gt;0,IF(ISBLANK(C3),2,1.5),0)</f>
        <v>0</v>
      </c>
      <c r="AY3" s="37">
        <f t="shared" ref="AY3:AY66" si="24">IF(X3&gt;0,IF(ISBLANK(C3),2,1.5),0)</f>
        <v>0</v>
      </c>
      <c r="AZ3" s="37">
        <f t="shared" ref="AZ3:AZ66" si="25">IF(Y3&gt;0,IF(ISBLANK(C3),2,1.5),0)</f>
        <v>2</v>
      </c>
    </row>
    <row r="4" spans="1:52">
      <c r="A4" s="6">
        <v>3</v>
      </c>
      <c r="B4" s="7" t="s">
        <v>43</v>
      </c>
      <c r="C4" s="8"/>
      <c r="D4" s="8"/>
      <c r="E4" s="8"/>
      <c r="F4" s="8"/>
      <c r="G4" s="8" t="s">
        <v>39</v>
      </c>
      <c r="H4" s="8">
        <v>2</v>
      </c>
      <c r="I4" s="8">
        <v>6</v>
      </c>
      <c r="J4" s="9"/>
      <c r="K4" s="8">
        <v>6</v>
      </c>
      <c r="L4" s="9">
        <v>5</v>
      </c>
      <c r="M4" s="8"/>
      <c r="N4" s="8"/>
      <c r="O4" s="8"/>
      <c r="P4" s="8"/>
      <c r="Q4" s="8">
        <v>5</v>
      </c>
      <c r="R4" s="8"/>
      <c r="S4" s="8">
        <v>5</v>
      </c>
      <c r="T4" s="8"/>
      <c r="U4" s="8"/>
      <c r="V4" s="9"/>
      <c r="W4" s="8"/>
      <c r="X4" s="8"/>
      <c r="Y4" s="9">
        <v>1</v>
      </c>
      <c r="Z4" s="8">
        <v>6</v>
      </c>
      <c r="AA4" s="12">
        <f t="shared" si="0"/>
        <v>36</v>
      </c>
      <c r="AB4" s="22">
        <f t="shared" si="1"/>
        <v>9</v>
      </c>
      <c r="AC4" s="24">
        <f t="shared" si="2"/>
        <v>4</v>
      </c>
      <c r="AD4" s="5"/>
      <c r="AE4" s="37">
        <f t="shared" si="4"/>
        <v>0</v>
      </c>
      <c r="AF4" s="37">
        <f t="shared" si="5"/>
        <v>0</v>
      </c>
      <c r="AG4" s="37">
        <f t="shared" si="6"/>
        <v>0</v>
      </c>
      <c r="AH4" s="37">
        <f t="shared" si="7"/>
        <v>2</v>
      </c>
      <c r="AI4" s="37">
        <f t="shared" si="8"/>
        <v>2</v>
      </c>
      <c r="AJ4" s="37">
        <f t="shared" si="9"/>
        <v>2</v>
      </c>
      <c r="AK4" s="37">
        <f t="shared" si="10"/>
        <v>0</v>
      </c>
      <c r="AL4" s="37">
        <f t="shared" si="11"/>
        <v>2</v>
      </c>
      <c r="AM4" s="37">
        <f t="shared" si="12"/>
        <v>2</v>
      </c>
      <c r="AN4" s="37">
        <f t="shared" si="13"/>
        <v>0</v>
      </c>
      <c r="AO4" s="37">
        <f t="shared" si="14"/>
        <v>0</v>
      </c>
      <c r="AP4" s="37">
        <f t="shared" si="15"/>
        <v>0</v>
      </c>
      <c r="AQ4" s="37">
        <f t="shared" si="16"/>
        <v>0</v>
      </c>
      <c r="AR4" s="37">
        <f t="shared" si="17"/>
        <v>2</v>
      </c>
      <c r="AS4" s="37">
        <f t="shared" si="18"/>
        <v>0</v>
      </c>
      <c r="AT4" s="37">
        <f t="shared" si="19"/>
        <v>2</v>
      </c>
      <c r="AU4" s="37">
        <f t="shared" si="20"/>
        <v>0</v>
      </c>
      <c r="AV4" s="37">
        <f t="shared" si="21"/>
        <v>0</v>
      </c>
      <c r="AW4" s="37">
        <f t="shared" si="22"/>
        <v>0</v>
      </c>
      <c r="AX4" s="37">
        <f t="shared" si="23"/>
        <v>0</v>
      </c>
      <c r="AY4" s="37">
        <f t="shared" si="24"/>
        <v>0</v>
      </c>
      <c r="AZ4" s="37">
        <f t="shared" si="25"/>
        <v>2</v>
      </c>
    </row>
    <row r="5" spans="1:52">
      <c r="A5" s="6">
        <v>4</v>
      </c>
      <c r="B5" s="7" t="s">
        <v>6</v>
      </c>
      <c r="C5" s="8" t="s">
        <v>31</v>
      </c>
      <c r="D5" s="8">
        <v>2</v>
      </c>
      <c r="E5" s="8"/>
      <c r="F5" s="8">
        <v>1</v>
      </c>
      <c r="G5" s="8">
        <v>1</v>
      </c>
      <c r="H5" s="8">
        <v>1</v>
      </c>
      <c r="I5" s="8">
        <v>1</v>
      </c>
      <c r="J5" s="9">
        <v>5</v>
      </c>
      <c r="K5" s="8">
        <v>1</v>
      </c>
      <c r="L5" s="9"/>
      <c r="M5" s="8"/>
      <c r="N5" s="8">
        <v>1</v>
      </c>
      <c r="O5" s="8">
        <v>1</v>
      </c>
      <c r="P5" s="8">
        <v>1</v>
      </c>
      <c r="Q5" s="8">
        <v>2</v>
      </c>
      <c r="R5" s="8">
        <v>6</v>
      </c>
      <c r="S5" s="8">
        <v>4</v>
      </c>
      <c r="T5" s="8">
        <v>1</v>
      </c>
      <c r="U5" s="8"/>
      <c r="V5" s="9"/>
      <c r="W5" s="8"/>
      <c r="X5" s="8"/>
      <c r="Y5" s="9">
        <v>1</v>
      </c>
      <c r="Z5" s="8">
        <v>1</v>
      </c>
      <c r="AA5" s="12">
        <f t="shared" si="0"/>
        <v>30</v>
      </c>
      <c r="AB5" s="22">
        <f t="shared" si="1"/>
        <v>16</v>
      </c>
      <c r="AC5" s="24">
        <f t="shared" si="2"/>
        <v>1.875</v>
      </c>
      <c r="AD5" s="5"/>
      <c r="AE5" s="37">
        <f t="shared" si="4"/>
        <v>1.5</v>
      </c>
      <c r="AF5" s="37">
        <f t="shared" si="5"/>
        <v>0</v>
      </c>
      <c r="AG5" s="37">
        <f t="shared" si="6"/>
        <v>1.5</v>
      </c>
      <c r="AH5" s="37">
        <f t="shared" si="7"/>
        <v>1.5</v>
      </c>
      <c r="AI5" s="37">
        <f t="shared" si="8"/>
        <v>1.5</v>
      </c>
      <c r="AJ5" s="37">
        <f t="shared" si="9"/>
        <v>1.5</v>
      </c>
      <c r="AK5" s="37">
        <f t="shared" si="10"/>
        <v>1.5</v>
      </c>
      <c r="AL5" s="37">
        <f t="shared" si="11"/>
        <v>1.5</v>
      </c>
      <c r="AM5" s="37">
        <f t="shared" si="12"/>
        <v>0</v>
      </c>
      <c r="AN5" s="37">
        <f t="shared" si="13"/>
        <v>0</v>
      </c>
      <c r="AO5" s="37">
        <f t="shared" si="14"/>
        <v>1.5</v>
      </c>
      <c r="AP5" s="37">
        <f t="shared" si="15"/>
        <v>1.5</v>
      </c>
      <c r="AQ5" s="37">
        <f t="shared" si="16"/>
        <v>1.5</v>
      </c>
      <c r="AR5" s="37">
        <f t="shared" si="17"/>
        <v>1.5</v>
      </c>
      <c r="AS5" s="37">
        <f t="shared" si="18"/>
        <v>1.5</v>
      </c>
      <c r="AT5" s="37">
        <f t="shared" si="19"/>
        <v>1.5</v>
      </c>
      <c r="AU5" s="37">
        <f t="shared" si="20"/>
        <v>1.5</v>
      </c>
      <c r="AV5" s="37">
        <f t="shared" si="21"/>
        <v>0</v>
      </c>
      <c r="AW5" s="37">
        <f t="shared" si="22"/>
        <v>0</v>
      </c>
      <c r="AX5" s="37">
        <f t="shared" si="23"/>
        <v>0</v>
      </c>
      <c r="AY5" s="37">
        <f t="shared" si="24"/>
        <v>0</v>
      </c>
      <c r="AZ5" s="37">
        <f t="shared" si="25"/>
        <v>1.5</v>
      </c>
    </row>
    <row r="6" spans="1:52">
      <c r="A6" s="10">
        <v>5</v>
      </c>
      <c r="B6" s="7" t="s">
        <v>4</v>
      </c>
      <c r="C6" s="8" t="s">
        <v>31</v>
      </c>
      <c r="D6" s="8">
        <v>1</v>
      </c>
      <c r="E6" s="8">
        <v>5</v>
      </c>
      <c r="F6" s="8">
        <v>1</v>
      </c>
      <c r="G6" s="8">
        <v>1</v>
      </c>
      <c r="H6" s="8">
        <v>5</v>
      </c>
      <c r="I6" s="8">
        <v>1</v>
      </c>
      <c r="J6" s="9"/>
      <c r="K6" s="8">
        <v>1</v>
      </c>
      <c r="L6" s="9">
        <v>1</v>
      </c>
      <c r="M6" s="8">
        <v>1</v>
      </c>
      <c r="N6" s="8"/>
      <c r="O6" s="8"/>
      <c r="P6" s="8"/>
      <c r="Q6" s="8"/>
      <c r="R6" s="8"/>
      <c r="S6" s="8"/>
      <c r="T6" s="8">
        <v>1</v>
      </c>
      <c r="U6" s="8">
        <v>1</v>
      </c>
      <c r="V6" s="9"/>
      <c r="W6" s="8">
        <v>5</v>
      </c>
      <c r="X6" s="8">
        <v>1</v>
      </c>
      <c r="Y6" s="9">
        <v>1</v>
      </c>
      <c r="Z6" s="8"/>
      <c r="AA6" s="12">
        <f t="shared" si="0"/>
        <v>26</v>
      </c>
      <c r="AB6" s="22">
        <f t="shared" si="1"/>
        <v>14</v>
      </c>
      <c r="AC6" s="24">
        <f t="shared" si="2"/>
        <v>1.8571428571428572</v>
      </c>
      <c r="AD6" s="5"/>
      <c r="AE6" s="37">
        <f t="shared" si="4"/>
        <v>1.5</v>
      </c>
      <c r="AF6" s="37">
        <f t="shared" si="5"/>
        <v>1.5</v>
      </c>
      <c r="AG6" s="37">
        <f t="shared" si="6"/>
        <v>1.5</v>
      </c>
      <c r="AH6" s="37">
        <f t="shared" si="7"/>
        <v>1.5</v>
      </c>
      <c r="AI6" s="37">
        <f t="shared" si="8"/>
        <v>1.5</v>
      </c>
      <c r="AJ6" s="37">
        <f t="shared" si="9"/>
        <v>1.5</v>
      </c>
      <c r="AK6" s="37">
        <f t="shared" si="10"/>
        <v>0</v>
      </c>
      <c r="AL6" s="37">
        <f t="shared" si="11"/>
        <v>2</v>
      </c>
      <c r="AM6" s="37">
        <f t="shared" si="12"/>
        <v>1.5</v>
      </c>
      <c r="AN6" s="37">
        <f t="shared" si="13"/>
        <v>1.5</v>
      </c>
      <c r="AO6" s="37">
        <f t="shared" si="14"/>
        <v>0</v>
      </c>
      <c r="AP6" s="37">
        <f t="shared" si="15"/>
        <v>0</v>
      </c>
      <c r="AQ6" s="37">
        <f t="shared" si="16"/>
        <v>0</v>
      </c>
      <c r="AR6" s="37">
        <f t="shared" si="17"/>
        <v>0</v>
      </c>
      <c r="AS6" s="37">
        <f t="shared" si="18"/>
        <v>0</v>
      </c>
      <c r="AT6" s="37">
        <f t="shared" si="19"/>
        <v>0</v>
      </c>
      <c r="AU6" s="37">
        <f t="shared" si="20"/>
        <v>1.5</v>
      </c>
      <c r="AV6" s="37">
        <f t="shared" si="21"/>
        <v>1.5</v>
      </c>
      <c r="AW6" s="37">
        <f t="shared" si="22"/>
        <v>0</v>
      </c>
      <c r="AX6" s="37">
        <f t="shared" si="23"/>
        <v>1.5</v>
      </c>
      <c r="AY6" s="37">
        <f t="shared" si="24"/>
        <v>1.5</v>
      </c>
      <c r="AZ6" s="37">
        <f t="shared" si="25"/>
        <v>1.5</v>
      </c>
    </row>
    <row r="7" spans="1:52">
      <c r="A7" s="10">
        <v>6</v>
      </c>
      <c r="B7" s="7" t="s">
        <v>11</v>
      </c>
      <c r="C7" s="8"/>
      <c r="D7" s="8">
        <v>4</v>
      </c>
      <c r="E7" s="8">
        <v>3</v>
      </c>
      <c r="F7" s="8">
        <v>4</v>
      </c>
      <c r="G7" s="8">
        <v>1</v>
      </c>
      <c r="H7" s="8"/>
      <c r="I7" s="8">
        <v>1</v>
      </c>
      <c r="J7" s="9">
        <v>2</v>
      </c>
      <c r="K7" s="8">
        <v>1</v>
      </c>
      <c r="L7" s="9">
        <v>1</v>
      </c>
      <c r="M7" s="8"/>
      <c r="N7" s="8">
        <v>1</v>
      </c>
      <c r="O7" s="8">
        <v>1</v>
      </c>
      <c r="P7" s="8">
        <v>1</v>
      </c>
      <c r="Q7" s="8"/>
      <c r="R7" s="8">
        <v>1</v>
      </c>
      <c r="S7" s="8">
        <v>1</v>
      </c>
      <c r="T7" s="8"/>
      <c r="U7" s="8"/>
      <c r="V7" s="9"/>
      <c r="W7" s="8"/>
      <c r="X7" s="8">
        <v>1</v>
      </c>
      <c r="Y7" s="9">
        <v>1</v>
      </c>
      <c r="Z7" s="8">
        <v>1</v>
      </c>
      <c r="AA7" s="12">
        <f t="shared" si="0"/>
        <v>25</v>
      </c>
      <c r="AB7" s="22">
        <f t="shared" si="1"/>
        <v>16</v>
      </c>
      <c r="AC7" s="24">
        <f t="shared" si="2"/>
        <v>1.5625</v>
      </c>
      <c r="AD7" s="5"/>
      <c r="AE7" s="37">
        <f t="shared" si="4"/>
        <v>2</v>
      </c>
      <c r="AF7" s="37">
        <f t="shared" si="5"/>
        <v>2</v>
      </c>
      <c r="AG7" s="37">
        <f t="shared" si="6"/>
        <v>2</v>
      </c>
      <c r="AH7" s="37">
        <f t="shared" si="7"/>
        <v>2</v>
      </c>
      <c r="AI7" s="37">
        <f t="shared" si="8"/>
        <v>0</v>
      </c>
      <c r="AJ7" s="37">
        <f t="shared" si="9"/>
        <v>2</v>
      </c>
      <c r="AK7" s="37">
        <f t="shared" si="10"/>
        <v>2</v>
      </c>
      <c r="AL7" s="37">
        <f t="shared" si="11"/>
        <v>1.5</v>
      </c>
      <c r="AM7" s="37">
        <f t="shared" si="12"/>
        <v>2</v>
      </c>
      <c r="AN7" s="37">
        <f t="shared" si="13"/>
        <v>0</v>
      </c>
      <c r="AO7" s="37">
        <f t="shared" si="14"/>
        <v>2</v>
      </c>
      <c r="AP7" s="37">
        <f t="shared" si="15"/>
        <v>2</v>
      </c>
      <c r="AQ7" s="37">
        <f t="shared" si="16"/>
        <v>2</v>
      </c>
      <c r="AR7" s="37">
        <f t="shared" si="17"/>
        <v>0</v>
      </c>
      <c r="AS7" s="37">
        <f t="shared" si="18"/>
        <v>2</v>
      </c>
      <c r="AT7" s="37">
        <f t="shared" si="19"/>
        <v>2</v>
      </c>
      <c r="AU7" s="37">
        <f t="shared" si="20"/>
        <v>0</v>
      </c>
      <c r="AV7" s="37">
        <f t="shared" si="21"/>
        <v>0</v>
      </c>
      <c r="AW7" s="37">
        <f t="shared" si="22"/>
        <v>0</v>
      </c>
      <c r="AX7" s="37">
        <f t="shared" si="23"/>
        <v>0</v>
      </c>
      <c r="AY7" s="37">
        <f t="shared" si="24"/>
        <v>2</v>
      </c>
      <c r="AZ7" s="37">
        <f t="shared" si="25"/>
        <v>2</v>
      </c>
    </row>
    <row r="8" spans="1:52">
      <c r="A8" s="10">
        <v>7</v>
      </c>
      <c r="B8" s="11" t="s">
        <v>25</v>
      </c>
      <c r="C8" s="12" t="s">
        <v>31</v>
      </c>
      <c r="D8" s="12"/>
      <c r="E8" s="12">
        <v>2</v>
      </c>
      <c r="F8" s="12">
        <v>1</v>
      </c>
      <c r="G8" s="12"/>
      <c r="H8" s="12"/>
      <c r="I8" s="12"/>
      <c r="J8" s="13"/>
      <c r="K8" s="12"/>
      <c r="L8" s="13">
        <v>6</v>
      </c>
      <c r="M8" s="12"/>
      <c r="N8" s="12">
        <v>4</v>
      </c>
      <c r="O8" s="12">
        <v>2</v>
      </c>
      <c r="P8" s="12"/>
      <c r="Q8" s="12"/>
      <c r="R8" s="12"/>
      <c r="S8" s="12"/>
      <c r="T8" s="12">
        <v>3</v>
      </c>
      <c r="U8" s="12"/>
      <c r="V8" s="13"/>
      <c r="W8" s="12">
        <v>6</v>
      </c>
      <c r="X8" s="12"/>
      <c r="Y8" s="13"/>
      <c r="Z8" s="20"/>
      <c r="AA8" s="12">
        <f t="shared" si="0"/>
        <v>24</v>
      </c>
      <c r="AB8" s="22">
        <f t="shared" si="1"/>
        <v>7</v>
      </c>
      <c r="AC8" s="24">
        <f t="shared" si="2"/>
        <v>3.4285714285714284</v>
      </c>
      <c r="AD8" s="5"/>
      <c r="AE8" s="37">
        <f t="shared" si="4"/>
        <v>0</v>
      </c>
      <c r="AF8" s="37">
        <f t="shared" si="5"/>
        <v>1.5</v>
      </c>
      <c r="AG8" s="37">
        <f t="shared" si="6"/>
        <v>1.5</v>
      </c>
      <c r="AH8" s="37">
        <f t="shared" si="7"/>
        <v>0</v>
      </c>
      <c r="AI8" s="37">
        <f t="shared" si="8"/>
        <v>0</v>
      </c>
      <c r="AJ8" s="37">
        <f t="shared" si="9"/>
        <v>0</v>
      </c>
      <c r="AK8" s="37">
        <f t="shared" si="10"/>
        <v>0</v>
      </c>
      <c r="AL8" s="37">
        <f t="shared" si="11"/>
        <v>0</v>
      </c>
      <c r="AM8" s="37">
        <f t="shared" si="12"/>
        <v>1.5</v>
      </c>
      <c r="AN8" s="37">
        <f t="shared" si="13"/>
        <v>0</v>
      </c>
      <c r="AO8" s="37">
        <f t="shared" si="14"/>
        <v>1.5</v>
      </c>
      <c r="AP8" s="37">
        <f t="shared" si="15"/>
        <v>1.5</v>
      </c>
      <c r="AQ8" s="37">
        <f t="shared" si="16"/>
        <v>0</v>
      </c>
      <c r="AR8" s="37">
        <f t="shared" si="17"/>
        <v>0</v>
      </c>
      <c r="AS8" s="37">
        <f t="shared" si="18"/>
        <v>0</v>
      </c>
      <c r="AT8" s="37">
        <f t="shared" si="19"/>
        <v>0</v>
      </c>
      <c r="AU8" s="37">
        <f t="shared" si="20"/>
        <v>1.5</v>
      </c>
      <c r="AV8" s="37">
        <f t="shared" si="21"/>
        <v>0</v>
      </c>
      <c r="AW8" s="37">
        <f t="shared" si="22"/>
        <v>0</v>
      </c>
      <c r="AX8" s="37">
        <f t="shared" si="23"/>
        <v>1.5</v>
      </c>
      <c r="AY8" s="37">
        <f t="shared" si="24"/>
        <v>0</v>
      </c>
      <c r="AZ8" s="37">
        <f t="shared" si="25"/>
        <v>0</v>
      </c>
    </row>
    <row r="9" spans="1:52">
      <c r="A9" s="6">
        <v>8</v>
      </c>
      <c r="B9" s="11" t="s">
        <v>59</v>
      </c>
      <c r="C9" s="12" t="s">
        <v>31</v>
      </c>
      <c r="D9" s="12"/>
      <c r="E9" s="12"/>
      <c r="F9" s="12"/>
      <c r="G9" s="12"/>
      <c r="H9" s="12"/>
      <c r="I9" s="12"/>
      <c r="J9" s="13"/>
      <c r="K9" s="12">
        <v>1</v>
      </c>
      <c r="L9" s="13">
        <v>4</v>
      </c>
      <c r="M9" s="12"/>
      <c r="N9" s="12"/>
      <c r="O9" s="12"/>
      <c r="P9" s="12"/>
      <c r="Q9" s="12">
        <v>1</v>
      </c>
      <c r="R9" s="12"/>
      <c r="S9" s="12"/>
      <c r="T9" s="12">
        <v>1</v>
      </c>
      <c r="U9" s="12">
        <v>6</v>
      </c>
      <c r="V9" s="13"/>
      <c r="W9" s="12">
        <v>4</v>
      </c>
      <c r="X9" s="12">
        <v>2</v>
      </c>
      <c r="Y9" s="13"/>
      <c r="Z9" s="12">
        <v>5</v>
      </c>
      <c r="AA9" s="12">
        <f t="shared" si="0"/>
        <v>24</v>
      </c>
      <c r="AB9" s="22">
        <f t="shared" si="1"/>
        <v>8</v>
      </c>
      <c r="AC9" s="24">
        <f t="shared" si="2"/>
        <v>3</v>
      </c>
      <c r="AD9" s="5"/>
      <c r="AE9" s="37">
        <f t="shared" si="4"/>
        <v>0</v>
      </c>
      <c r="AF9" s="37">
        <f t="shared" si="5"/>
        <v>0</v>
      </c>
      <c r="AG9" s="37">
        <f t="shared" si="6"/>
        <v>0</v>
      </c>
      <c r="AH9" s="37">
        <f t="shared" si="7"/>
        <v>0</v>
      </c>
      <c r="AI9" s="37">
        <f t="shared" si="8"/>
        <v>0</v>
      </c>
      <c r="AJ9" s="37">
        <f t="shared" si="9"/>
        <v>0</v>
      </c>
      <c r="AK9" s="37">
        <f t="shared" si="10"/>
        <v>0</v>
      </c>
      <c r="AL9" s="37">
        <f t="shared" si="11"/>
        <v>2</v>
      </c>
      <c r="AM9" s="37">
        <f t="shared" si="12"/>
        <v>1.5</v>
      </c>
      <c r="AN9" s="37">
        <f t="shared" si="13"/>
        <v>0</v>
      </c>
      <c r="AO9" s="37">
        <f t="shared" si="14"/>
        <v>0</v>
      </c>
      <c r="AP9" s="37">
        <f t="shared" si="15"/>
        <v>0</v>
      </c>
      <c r="AQ9" s="37">
        <f t="shared" si="16"/>
        <v>0</v>
      </c>
      <c r="AR9" s="37">
        <f t="shared" si="17"/>
        <v>1.5</v>
      </c>
      <c r="AS9" s="37">
        <f t="shared" si="18"/>
        <v>0</v>
      </c>
      <c r="AT9" s="37">
        <f t="shared" si="19"/>
        <v>0</v>
      </c>
      <c r="AU9" s="37">
        <f t="shared" si="20"/>
        <v>1.5</v>
      </c>
      <c r="AV9" s="37">
        <f t="shared" si="21"/>
        <v>1.5</v>
      </c>
      <c r="AW9" s="37">
        <f t="shared" si="22"/>
        <v>0</v>
      </c>
      <c r="AX9" s="37">
        <f t="shared" si="23"/>
        <v>1.5</v>
      </c>
      <c r="AY9" s="37">
        <f t="shared" si="24"/>
        <v>1.5</v>
      </c>
      <c r="AZ9" s="37">
        <f t="shared" si="25"/>
        <v>0</v>
      </c>
    </row>
    <row r="10" spans="1:52">
      <c r="A10" s="6">
        <v>9</v>
      </c>
      <c r="B10" s="11" t="s">
        <v>14</v>
      </c>
      <c r="C10" s="12"/>
      <c r="D10" s="12"/>
      <c r="E10" s="12">
        <v>1</v>
      </c>
      <c r="F10" s="12">
        <v>1</v>
      </c>
      <c r="G10" s="12">
        <v>3</v>
      </c>
      <c r="H10" s="12">
        <v>1</v>
      </c>
      <c r="I10" s="12">
        <v>2</v>
      </c>
      <c r="J10" s="13"/>
      <c r="K10" s="12">
        <v>5</v>
      </c>
      <c r="L10" s="13">
        <v>1</v>
      </c>
      <c r="M10" s="12"/>
      <c r="N10" s="12">
        <v>1</v>
      </c>
      <c r="O10" s="12"/>
      <c r="P10" s="12">
        <v>3</v>
      </c>
      <c r="Q10" s="12"/>
      <c r="R10" s="12">
        <v>1</v>
      </c>
      <c r="S10" s="12">
        <v>1</v>
      </c>
      <c r="T10" s="12">
        <v>1</v>
      </c>
      <c r="U10" s="12"/>
      <c r="V10" s="13"/>
      <c r="W10" s="12"/>
      <c r="X10" s="12"/>
      <c r="Y10" s="13">
        <v>1</v>
      </c>
      <c r="Z10" s="12">
        <v>1</v>
      </c>
      <c r="AA10" s="12">
        <f t="shared" si="0"/>
        <v>23</v>
      </c>
      <c r="AB10" s="22">
        <f t="shared" si="1"/>
        <v>14</v>
      </c>
      <c r="AC10" s="24">
        <f t="shared" si="2"/>
        <v>1.6428571428571428</v>
      </c>
      <c r="AD10" s="5"/>
      <c r="AE10" s="37">
        <f t="shared" si="4"/>
        <v>0</v>
      </c>
      <c r="AF10" s="37">
        <f t="shared" si="5"/>
        <v>2</v>
      </c>
      <c r="AG10" s="37">
        <f t="shared" si="6"/>
        <v>2</v>
      </c>
      <c r="AH10" s="37">
        <f t="shared" si="7"/>
        <v>2</v>
      </c>
      <c r="AI10" s="37">
        <f t="shared" si="8"/>
        <v>2</v>
      </c>
      <c r="AJ10" s="37">
        <f t="shared" si="9"/>
        <v>2</v>
      </c>
      <c r="AK10" s="37">
        <f t="shared" si="10"/>
        <v>0</v>
      </c>
      <c r="AL10" s="37">
        <f t="shared" si="11"/>
        <v>2</v>
      </c>
      <c r="AM10" s="37">
        <f t="shared" si="12"/>
        <v>2</v>
      </c>
      <c r="AN10" s="37">
        <f t="shared" si="13"/>
        <v>0</v>
      </c>
      <c r="AO10" s="37">
        <f t="shared" si="14"/>
        <v>2</v>
      </c>
      <c r="AP10" s="37">
        <f t="shared" si="15"/>
        <v>0</v>
      </c>
      <c r="AQ10" s="37">
        <f t="shared" si="16"/>
        <v>2</v>
      </c>
      <c r="AR10" s="37">
        <f t="shared" si="17"/>
        <v>0</v>
      </c>
      <c r="AS10" s="37">
        <f t="shared" si="18"/>
        <v>2</v>
      </c>
      <c r="AT10" s="37">
        <f t="shared" si="19"/>
        <v>2</v>
      </c>
      <c r="AU10" s="37">
        <f t="shared" si="20"/>
        <v>2</v>
      </c>
      <c r="AV10" s="37">
        <f t="shared" si="21"/>
        <v>0</v>
      </c>
      <c r="AW10" s="37">
        <f t="shared" si="22"/>
        <v>0</v>
      </c>
      <c r="AX10" s="37">
        <f t="shared" si="23"/>
        <v>0</v>
      </c>
      <c r="AY10" s="37">
        <f t="shared" si="24"/>
        <v>0</v>
      </c>
      <c r="AZ10" s="37">
        <f t="shared" si="25"/>
        <v>2</v>
      </c>
    </row>
    <row r="11" spans="1:52">
      <c r="A11" s="29">
        <v>10</v>
      </c>
      <c r="B11" s="30" t="s">
        <v>19</v>
      </c>
      <c r="C11" s="31" t="s">
        <v>31</v>
      </c>
      <c r="D11" s="12"/>
      <c r="E11" s="12">
        <v>1</v>
      </c>
      <c r="F11" s="12">
        <v>2</v>
      </c>
      <c r="G11" s="12">
        <v>6</v>
      </c>
      <c r="H11" s="12"/>
      <c r="I11" s="12"/>
      <c r="J11" s="13"/>
      <c r="K11" s="12"/>
      <c r="L11" s="13"/>
      <c r="M11" s="12"/>
      <c r="N11" s="12"/>
      <c r="O11" s="12"/>
      <c r="P11" s="12"/>
      <c r="Q11" s="12"/>
      <c r="R11" s="12"/>
      <c r="S11" s="12">
        <v>3</v>
      </c>
      <c r="T11" s="12">
        <v>1</v>
      </c>
      <c r="U11" s="12">
        <v>1</v>
      </c>
      <c r="V11" s="13"/>
      <c r="W11" s="12"/>
      <c r="X11" s="12">
        <v>3</v>
      </c>
      <c r="Y11" s="13">
        <v>3</v>
      </c>
      <c r="Z11" s="12">
        <v>1</v>
      </c>
      <c r="AA11" s="12">
        <f t="shared" si="0"/>
        <v>21</v>
      </c>
      <c r="AB11" s="22">
        <f t="shared" si="1"/>
        <v>9</v>
      </c>
      <c r="AC11" s="24">
        <f t="shared" si="2"/>
        <v>2.3333333333333335</v>
      </c>
      <c r="AD11" s="5"/>
      <c r="AE11" s="37">
        <f t="shared" si="4"/>
        <v>0</v>
      </c>
      <c r="AF11" s="37">
        <f t="shared" si="5"/>
        <v>1.5</v>
      </c>
      <c r="AG11" s="37">
        <f t="shared" si="6"/>
        <v>1.5</v>
      </c>
      <c r="AH11" s="37">
        <f t="shared" si="7"/>
        <v>1.5</v>
      </c>
      <c r="AI11" s="37">
        <f t="shared" si="8"/>
        <v>0</v>
      </c>
      <c r="AJ11" s="37">
        <f t="shared" si="9"/>
        <v>0</v>
      </c>
      <c r="AK11" s="37">
        <f t="shared" si="10"/>
        <v>0</v>
      </c>
      <c r="AL11" s="37">
        <f t="shared" si="11"/>
        <v>0</v>
      </c>
      <c r="AM11" s="37">
        <f t="shared" si="12"/>
        <v>0</v>
      </c>
      <c r="AN11" s="37">
        <f t="shared" si="13"/>
        <v>0</v>
      </c>
      <c r="AO11" s="37">
        <f t="shared" si="14"/>
        <v>0</v>
      </c>
      <c r="AP11" s="37">
        <f t="shared" si="15"/>
        <v>0</v>
      </c>
      <c r="AQ11" s="37">
        <f t="shared" si="16"/>
        <v>0</v>
      </c>
      <c r="AR11" s="37">
        <f t="shared" si="17"/>
        <v>0</v>
      </c>
      <c r="AS11" s="37">
        <f t="shared" si="18"/>
        <v>0</v>
      </c>
      <c r="AT11" s="37">
        <f t="shared" si="19"/>
        <v>1.5</v>
      </c>
      <c r="AU11" s="37">
        <f t="shared" si="20"/>
        <v>1.5</v>
      </c>
      <c r="AV11" s="37">
        <f t="shared" si="21"/>
        <v>1.5</v>
      </c>
      <c r="AW11" s="37">
        <f t="shared" si="22"/>
        <v>0</v>
      </c>
      <c r="AX11" s="37">
        <f t="shared" si="23"/>
        <v>0</v>
      </c>
      <c r="AY11" s="37">
        <f t="shared" si="24"/>
        <v>1.5</v>
      </c>
      <c r="AZ11" s="37">
        <f t="shared" si="25"/>
        <v>1.5</v>
      </c>
    </row>
    <row r="12" spans="1:52">
      <c r="A12" s="29">
        <v>11</v>
      </c>
      <c r="B12" s="30" t="s">
        <v>3</v>
      </c>
      <c r="C12" s="31" t="s">
        <v>31</v>
      </c>
      <c r="D12" s="12">
        <v>1</v>
      </c>
      <c r="E12" s="12"/>
      <c r="F12" s="12">
        <v>1</v>
      </c>
      <c r="G12" s="12">
        <v>1</v>
      </c>
      <c r="H12" s="12">
        <v>1</v>
      </c>
      <c r="I12" s="12">
        <v>1</v>
      </c>
      <c r="J12" s="13"/>
      <c r="K12" s="12">
        <v>1</v>
      </c>
      <c r="L12" s="13">
        <v>1</v>
      </c>
      <c r="M12" s="12">
        <v>1</v>
      </c>
      <c r="N12" s="12">
        <v>1</v>
      </c>
      <c r="O12" s="12">
        <v>1</v>
      </c>
      <c r="P12" s="12">
        <v>1</v>
      </c>
      <c r="Q12" s="12">
        <v>1</v>
      </c>
      <c r="R12" s="12">
        <v>1</v>
      </c>
      <c r="S12" s="12">
        <v>1</v>
      </c>
      <c r="T12" s="12">
        <v>1</v>
      </c>
      <c r="U12" s="12"/>
      <c r="V12" s="13">
        <v>1</v>
      </c>
      <c r="W12" s="12">
        <v>2</v>
      </c>
      <c r="X12" s="12">
        <v>1</v>
      </c>
      <c r="Y12" s="13">
        <v>1</v>
      </c>
      <c r="Z12" s="12">
        <v>1</v>
      </c>
      <c r="AA12" s="12">
        <f t="shared" si="0"/>
        <v>21</v>
      </c>
      <c r="AB12" s="22">
        <f t="shared" si="1"/>
        <v>20</v>
      </c>
      <c r="AC12" s="24">
        <f t="shared" si="2"/>
        <v>1.05</v>
      </c>
      <c r="AD12" s="5"/>
      <c r="AE12" s="37">
        <f t="shared" si="4"/>
        <v>1.5</v>
      </c>
      <c r="AF12" s="37">
        <f t="shared" si="5"/>
        <v>0</v>
      </c>
      <c r="AG12" s="37">
        <f t="shared" si="6"/>
        <v>1.5</v>
      </c>
      <c r="AH12" s="37">
        <f t="shared" si="7"/>
        <v>1.5</v>
      </c>
      <c r="AI12" s="37">
        <f t="shared" si="8"/>
        <v>1.5</v>
      </c>
      <c r="AJ12" s="37">
        <f t="shared" si="9"/>
        <v>1.5</v>
      </c>
      <c r="AK12" s="37">
        <f t="shared" si="10"/>
        <v>0</v>
      </c>
      <c r="AL12" s="37">
        <f t="shared" si="11"/>
        <v>2</v>
      </c>
      <c r="AM12" s="37">
        <f t="shared" si="12"/>
        <v>1.5</v>
      </c>
      <c r="AN12" s="37">
        <f t="shared" si="13"/>
        <v>1.5</v>
      </c>
      <c r="AO12" s="37">
        <f t="shared" si="14"/>
        <v>1.5</v>
      </c>
      <c r="AP12" s="37">
        <f t="shared" si="15"/>
        <v>1.5</v>
      </c>
      <c r="AQ12" s="37">
        <f t="shared" si="16"/>
        <v>1.5</v>
      </c>
      <c r="AR12" s="37">
        <f t="shared" si="17"/>
        <v>1.5</v>
      </c>
      <c r="AS12" s="37">
        <f t="shared" si="18"/>
        <v>1.5</v>
      </c>
      <c r="AT12" s="37">
        <f t="shared" si="19"/>
        <v>1.5</v>
      </c>
      <c r="AU12" s="37">
        <f t="shared" si="20"/>
        <v>1.5</v>
      </c>
      <c r="AV12" s="37">
        <f t="shared" si="21"/>
        <v>0</v>
      </c>
      <c r="AW12" s="37">
        <f t="shared" si="22"/>
        <v>1.5</v>
      </c>
      <c r="AX12" s="37">
        <f t="shared" si="23"/>
        <v>1.5</v>
      </c>
      <c r="AY12" s="37">
        <f t="shared" si="24"/>
        <v>1.5</v>
      </c>
      <c r="AZ12" s="37">
        <f t="shared" si="25"/>
        <v>1.5</v>
      </c>
    </row>
    <row r="13" spans="1:52">
      <c r="A13" s="29">
        <v>12</v>
      </c>
      <c r="B13" s="30" t="s">
        <v>62</v>
      </c>
      <c r="C13" s="31" t="s">
        <v>31</v>
      </c>
      <c r="D13" s="12"/>
      <c r="E13" s="12"/>
      <c r="F13" s="12"/>
      <c r="G13" s="12"/>
      <c r="H13" s="12"/>
      <c r="I13" s="12"/>
      <c r="J13" s="13"/>
      <c r="K13" s="12"/>
      <c r="L13" s="13">
        <v>1</v>
      </c>
      <c r="M13" s="12"/>
      <c r="N13" s="12">
        <v>5</v>
      </c>
      <c r="O13" s="12">
        <v>6</v>
      </c>
      <c r="P13" s="12"/>
      <c r="Q13" s="12"/>
      <c r="R13" s="12">
        <v>2</v>
      </c>
      <c r="S13" s="12">
        <v>6</v>
      </c>
      <c r="T13" s="12"/>
      <c r="U13" s="12"/>
      <c r="V13" s="13"/>
      <c r="W13" s="12"/>
      <c r="X13" s="12"/>
      <c r="Y13" s="13"/>
      <c r="Z13" s="12"/>
      <c r="AA13" s="12">
        <f t="shared" si="0"/>
        <v>20</v>
      </c>
      <c r="AB13" s="22">
        <f t="shared" si="1"/>
        <v>5</v>
      </c>
      <c r="AC13" s="24">
        <f t="shared" si="2"/>
        <v>4</v>
      </c>
      <c r="AD13" s="5"/>
      <c r="AE13" s="37">
        <f t="shared" si="4"/>
        <v>0</v>
      </c>
      <c r="AF13" s="37">
        <f t="shared" si="5"/>
        <v>0</v>
      </c>
      <c r="AG13" s="37">
        <f t="shared" si="6"/>
        <v>0</v>
      </c>
      <c r="AH13" s="37">
        <f t="shared" si="7"/>
        <v>0</v>
      </c>
      <c r="AI13" s="37">
        <f t="shared" si="8"/>
        <v>0</v>
      </c>
      <c r="AJ13" s="37">
        <f t="shared" si="9"/>
        <v>0</v>
      </c>
      <c r="AK13" s="37">
        <f t="shared" si="10"/>
        <v>0</v>
      </c>
      <c r="AL13" s="37">
        <f t="shared" si="11"/>
        <v>0</v>
      </c>
      <c r="AM13" s="37">
        <f t="shared" si="12"/>
        <v>1.5</v>
      </c>
      <c r="AN13" s="37">
        <f t="shared" si="13"/>
        <v>0</v>
      </c>
      <c r="AO13" s="37">
        <f t="shared" si="14"/>
        <v>1.5</v>
      </c>
      <c r="AP13" s="37">
        <f t="shared" si="15"/>
        <v>1.5</v>
      </c>
      <c r="AQ13" s="37">
        <f t="shared" si="16"/>
        <v>0</v>
      </c>
      <c r="AR13" s="37">
        <f t="shared" si="17"/>
        <v>0</v>
      </c>
      <c r="AS13" s="37">
        <f t="shared" si="18"/>
        <v>1.5</v>
      </c>
      <c r="AT13" s="37">
        <f t="shared" si="19"/>
        <v>1.5</v>
      </c>
      <c r="AU13" s="37">
        <f t="shared" si="20"/>
        <v>0</v>
      </c>
      <c r="AV13" s="37">
        <f t="shared" si="21"/>
        <v>0</v>
      </c>
      <c r="AW13" s="37">
        <f t="shared" si="22"/>
        <v>0</v>
      </c>
      <c r="AX13" s="37">
        <f t="shared" si="23"/>
        <v>0</v>
      </c>
      <c r="AY13" s="37">
        <f t="shared" si="24"/>
        <v>0</v>
      </c>
      <c r="AZ13" s="37">
        <f t="shared" si="25"/>
        <v>0</v>
      </c>
    </row>
    <row r="14" spans="1:52">
      <c r="A14" s="29">
        <v>13</v>
      </c>
      <c r="B14" s="30" t="s">
        <v>70</v>
      </c>
      <c r="C14" s="31" t="s">
        <v>31</v>
      </c>
      <c r="D14" s="12"/>
      <c r="E14" s="12"/>
      <c r="F14" s="12"/>
      <c r="G14" s="12"/>
      <c r="H14" s="12"/>
      <c r="I14" s="12"/>
      <c r="J14" s="13"/>
      <c r="K14" s="12"/>
      <c r="L14" s="13"/>
      <c r="M14" s="12">
        <v>1</v>
      </c>
      <c r="N14" s="12"/>
      <c r="O14" s="12">
        <v>1</v>
      </c>
      <c r="P14" s="12">
        <v>1</v>
      </c>
      <c r="Q14" s="12">
        <v>3</v>
      </c>
      <c r="R14" s="12">
        <v>1</v>
      </c>
      <c r="S14" s="12">
        <v>1</v>
      </c>
      <c r="T14" s="12">
        <v>1</v>
      </c>
      <c r="U14" s="12">
        <v>1</v>
      </c>
      <c r="V14" s="13"/>
      <c r="W14" s="12"/>
      <c r="X14" s="12">
        <v>5</v>
      </c>
      <c r="Y14" s="13"/>
      <c r="Z14" s="12">
        <v>4</v>
      </c>
      <c r="AA14" s="12">
        <f t="shared" si="0"/>
        <v>19</v>
      </c>
      <c r="AB14" s="22">
        <f t="shared" si="1"/>
        <v>10</v>
      </c>
      <c r="AC14" s="24">
        <f t="shared" si="2"/>
        <v>1.9</v>
      </c>
      <c r="AD14" s="5"/>
      <c r="AE14" s="37">
        <f t="shared" si="4"/>
        <v>0</v>
      </c>
      <c r="AF14" s="37">
        <f t="shared" si="5"/>
        <v>0</v>
      </c>
      <c r="AG14" s="37">
        <f t="shared" si="6"/>
        <v>0</v>
      </c>
      <c r="AH14" s="37">
        <f t="shared" si="7"/>
        <v>0</v>
      </c>
      <c r="AI14" s="37">
        <f t="shared" si="8"/>
        <v>0</v>
      </c>
      <c r="AJ14" s="37">
        <f t="shared" si="9"/>
        <v>0</v>
      </c>
      <c r="AK14" s="37">
        <f t="shared" si="10"/>
        <v>0</v>
      </c>
      <c r="AL14" s="37">
        <f t="shared" si="11"/>
        <v>0</v>
      </c>
      <c r="AM14" s="37">
        <f t="shared" si="12"/>
        <v>0</v>
      </c>
      <c r="AN14" s="37">
        <f t="shared" si="13"/>
        <v>1.5</v>
      </c>
      <c r="AO14" s="37">
        <f t="shared" si="14"/>
        <v>0</v>
      </c>
      <c r="AP14" s="37">
        <f t="shared" si="15"/>
        <v>1.5</v>
      </c>
      <c r="AQ14" s="37">
        <f t="shared" si="16"/>
        <v>1.5</v>
      </c>
      <c r="AR14" s="37">
        <f t="shared" si="17"/>
        <v>1.5</v>
      </c>
      <c r="AS14" s="37">
        <f t="shared" si="18"/>
        <v>1.5</v>
      </c>
      <c r="AT14" s="37">
        <f t="shared" si="19"/>
        <v>1.5</v>
      </c>
      <c r="AU14" s="37">
        <f t="shared" si="20"/>
        <v>1.5</v>
      </c>
      <c r="AV14" s="37">
        <f t="shared" si="21"/>
        <v>1.5</v>
      </c>
      <c r="AW14" s="37">
        <f t="shared" si="22"/>
        <v>0</v>
      </c>
      <c r="AX14" s="37">
        <f t="shared" si="23"/>
        <v>0</v>
      </c>
      <c r="AY14" s="37">
        <f t="shared" si="24"/>
        <v>1.5</v>
      </c>
      <c r="AZ14" s="37">
        <f t="shared" si="25"/>
        <v>0</v>
      </c>
    </row>
    <row r="15" spans="1:52">
      <c r="A15" s="29">
        <v>14</v>
      </c>
      <c r="B15" s="30" t="s">
        <v>17</v>
      </c>
      <c r="C15" s="31" t="s">
        <v>31</v>
      </c>
      <c r="D15" s="12"/>
      <c r="E15" s="12">
        <v>1</v>
      </c>
      <c r="F15" s="12">
        <v>1</v>
      </c>
      <c r="G15" s="12">
        <v>1</v>
      </c>
      <c r="H15" s="12">
        <v>1</v>
      </c>
      <c r="I15" s="12"/>
      <c r="J15" s="13"/>
      <c r="K15" s="12">
        <v>1</v>
      </c>
      <c r="L15" s="13"/>
      <c r="M15" s="12"/>
      <c r="N15" s="12">
        <v>1</v>
      </c>
      <c r="O15" s="12">
        <v>3</v>
      </c>
      <c r="P15" s="12">
        <v>1</v>
      </c>
      <c r="Q15" s="12"/>
      <c r="R15" s="12">
        <v>1</v>
      </c>
      <c r="S15" s="12">
        <v>1</v>
      </c>
      <c r="T15" s="12">
        <v>4</v>
      </c>
      <c r="U15" s="12"/>
      <c r="V15" s="13"/>
      <c r="W15" s="12"/>
      <c r="X15" s="12">
        <v>1</v>
      </c>
      <c r="Y15" s="13">
        <v>1</v>
      </c>
      <c r="Z15" s="12">
        <v>1</v>
      </c>
      <c r="AA15" s="12">
        <f t="shared" si="0"/>
        <v>19</v>
      </c>
      <c r="AB15" s="22">
        <f t="shared" si="1"/>
        <v>14</v>
      </c>
      <c r="AC15" s="24">
        <f t="shared" si="2"/>
        <v>1.3571428571428572</v>
      </c>
      <c r="AD15" s="5"/>
      <c r="AE15" s="37">
        <f t="shared" si="4"/>
        <v>0</v>
      </c>
      <c r="AF15" s="37">
        <f t="shared" si="5"/>
        <v>1.5</v>
      </c>
      <c r="AG15" s="37">
        <f t="shared" si="6"/>
        <v>1.5</v>
      </c>
      <c r="AH15" s="37">
        <f t="shared" si="7"/>
        <v>1.5</v>
      </c>
      <c r="AI15" s="37">
        <f t="shared" si="8"/>
        <v>1.5</v>
      </c>
      <c r="AJ15" s="37">
        <f t="shared" si="9"/>
        <v>0</v>
      </c>
      <c r="AK15" s="37">
        <f t="shared" si="10"/>
        <v>0</v>
      </c>
      <c r="AL15" s="37">
        <f t="shared" si="11"/>
        <v>2</v>
      </c>
      <c r="AM15" s="37">
        <f t="shared" si="12"/>
        <v>0</v>
      </c>
      <c r="AN15" s="37">
        <f t="shared" si="13"/>
        <v>0</v>
      </c>
      <c r="AO15" s="37">
        <f t="shared" si="14"/>
        <v>1.5</v>
      </c>
      <c r="AP15" s="37">
        <f t="shared" si="15"/>
        <v>1.5</v>
      </c>
      <c r="AQ15" s="37">
        <f t="shared" si="16"/>
        <v>1.5</v>
      </c>
      <c r="AR15" s="37">
        <f t="shared" si="17"/>
        <v>0</v>
      </c>
      <c r="AS15" s="37">
        <f t="shared" si="18"/>
        <v>1.5</v>
      </c>
      <c r="AT15" s="37">
        <f t="shared" si="19"/>
        <v>1.5</v>
      </c>
      <c r="AU15" s="37">
        <f t="shared" si="20"/>
        <v>1.5</v>
      </c>
      <c r="AV15" s="37">
        <f t="shared" si="21"/>
        <v>0</v>
      </c>
      <c r="AW15" s="37">
        <f t="shared" si="22"/>
        <v>0</v>
      </c>
      <c r="AX15" s="37">
        <f t="shared" si="23"/>
        <v>0</v>
      </c>
      <c r="AY15" s="37">
        <f t="shared" si="24"/>
        <v>1.5</v>
      </c>
      <c r="AZ15" s="37">
        <f t="shared" si="25"/>
        <v>1.5</v>
      </c>
    </row>
    <row r="16" spans="1:52">
      <c r="A16" s="29">
        <v>15</v>
      </c>
      <c r="B16" s="30" t="s">
        <v>2</v>
      </c>
      <c r="C16" s="31"/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3">
        <v>1</v>
      </c>
      <c r="K16" s="12">
        <v>1</v>
      </c>
      <c r="L16" s="13"/>
      <c r="M16" s="12">
        <v>1</v>
      </c>
      <c r="N16" s="12">
        <v>1</v>
      </c>
      <c r="O16" s="12">
        <v>1</v>
      </c>
      <c r="P16" s="12"/>
      <c r="Q16" s="12"/>
      <c r="R16" s="12">
        <v>1</v>
      </c>
      <c r="S16" s="12">
        <v>1</v>
      </c>
      <c r="T16" s="12"/>
      <c r="U16" s="12">
        <v>1</v>
      </c>
      <c r="V16" s="13"/>
      <c r="W16" s="12"/>
      <c r="X16" s="12">
        <v>1</v>
      </c>
      <c r="Y16" s="13"/>
      <c r="Z16" s="12"/>
      <c r="AA16" s="12">
        <f t="shared" si="0"/>
        <v>15</v>
      </c>
      <c r="AB16" s="22">
        <f t="shared" si="1"/>
        <v>15</v>
      </c>
      <c r="AC16" s="24">
        <f t="shared" si="2"/>
        <v>1</v>
      </c>
      <c r="AD16" s="5"/>
      <c r="AE16" s="37">
        <f t="shared" si="4"/>
        <v>2</v>
      </c>
      <c r="AF16" s="37">
        <f t="shared" si="5"/>
        <v>2</v>
      </c>
      <c r="AG16" s="37">
        <f t="shared" si="6"/>
        <v>2</v>
      </c>
      <c r="AH16" s="37">
        <f t="shared" si="7"/>
        <v>2</v>
      </c>
      <c r="AI16" s="37">
        <f t="shared" si="8"/>
        <v>2</v>
      </c>
      <c r="AJ16" s="37">
        <f t="shared" si="9"/>
        <v>2</v>
      </c>
      <c r="AK16" s="37">
        <f t="shared" si="10"/>
        <v>2</v>
      </c>
      <c r="AL16" s="37">
        <f t="shared" si="11"/>
        <v>1.5</v>
      </c>
      <c r="AM16" s="37">
        <f t="shared" si="12"/>
        <v>0</v>
      </c>
      <c r="AN16" s="37">
        <f t="shared" si="13"/>
        <v>2</v>
      </c>
      <c r="AO16" s="37">
        <f t="shared" si="14"/>
        <v>2</v>
      </c>
      <c r="AP16" s="37">
        <f t="shared" si="15"/>
        <v>2</v>
      </c>
      <c r="AQ16" s="37">
        <f t="shared" si="16"/>
        <v>0</v>
      </c>
      <c r="AR16" s="37">
        <f t="shared" si="17"/>
        <v>0</v>
      </c>
      <c r="AS16" s="37">
        <f t="shared" si="18"/>
        <v>2</v>
      </c>
      <c r="AT16" s="37">
        <f t="shared" si="19"/>
        <v>2</v>
      </c>
      <c r="AU16" s="37">
        <f t="shared" si="20"/>
        <v>0</v>
      </c>
      <c r="AV16" s="37">
        <f t="shared" si="21"/>
        <v>2</v>
      </c>
      <c r="AW16" s="37">
        <f t="shared" si="22"/>
        <v>0</v>
      </c>
      <c r="AX16" s="37">
        <f t="shared" si="23"/>
        <v>0</v>
      </c>
      <c r="AY16" s="37">
        <f t="shared" si="24"/>
        <v>2</v>
      </c>
      <c r="AZ16" s="37">
        <f t="shared" si="25"/>
        <v>0</v>
      </c>
    </row>
    <row r="17" spans="1:52">
      <c r="A17" s="29">
        <v>16</v>
      </c>
      <c r="B17" s="30" t="s">
        <v>18</v>
      </c>
      <c r="C17" s="31"/>
      <c r="D17" s="12"/>
      <c r="E17" s="12">
        <v>6</v>
      </c>
      <c r="F17" s="12"/>
      <c r="G17" s="12"/>
      <c r="H17" s="12">
        <v>4</v>
      </c>
      <c r="I17" s="12"/>
      <c r="J17" s="13"/>
      <c r="K17" s="12">
        <v>1</v>
      </c>
      <c r="L17" s="13"/>
      <c r="M17" s="12"/>
      <c r="N17" s="12">
        <v>1</v>
      </c>
      <c r="O17" s="12">
        <v>1</v>
      </c>
      <c r="P17" s="12"/>
      <c r="Q17" s="12"/>
      <c r="R17" s="12">
        <v>1</v>
      </c>
      <c r="S17" s="12"/>
      <c r="T17" s="12"/>
      <c r="U17" s="12"/>
      <c r="V17" s="13"/>
      <c r="W17" s="12"/>
      <c r="X17" s="12"/>
      <c r="Y17" s="13"/>
      <c r="Z17" s="12"/>
      <c r="AA17" s="12">
        <f t="shared" si="0"/>
        <v>14</v>
      </c>
      <c r="AB17" s="22">
        <f t="shared" si="1"/>
        <v>6</v>
      </c>
      <c r="AC17" s="24">
        <f t="shared" si="2"/>
        <v>2.3333333333333335</v>
      </c>
      <c r="AD17" s="5"/>
      <c r="AE17" s="37">
        <f t="shared" si="4"/>
        <v>0</v>
      </c>
      <c r="AF17" s="37">
        <f t="shared" si="5"/>
        <v>2</v>
      </c>
      <c r="AG17" s="37">
        <f t="shared" si="6"/>
        <v>0</v>
      </c>
      <c r="AH17" s="37">
        <f t="shared" si="7"/>
        <v>0</v>
      </c>
      <c r="AI17" s="37">
        <f t="shared" si="8"/>
        <v>2</v>
      </c>
      <c r="AJ17" s="37">
        <f t="shared" si="9"/>
        <v>0</v>
      </c>
      <c r="AK17" s="37">
        <f t="shared" si="10"/>
        <v>0</v>
      </c>
      <c r="AL17" s="37">
        <f t="shared" si="11"/>
        <v>2</v>
      </c>
      <c r="AM17" s="37">
        <f t="shared" si="12"/>
        <v>0</v>
      </c>
      <c r="AN17" s="37">
        <f t="shared" si="13"/>
        <v>0</v>
      </c>
      <c r="AO17" s="37">
        <f t="shared" si="14"/>
        <v>2</v>
      </c>
      <c r="AP17" s="37">
        <f t="shared" si="15"/>
        <v>2</v>
      </c>
      <c r="AQ17" s="37">
        <f t="shared" si="16"/>
        <v>0</v>
      </c>
      <c r="AR17" s="37">
        <f t="shared" si="17"/>
        <v>0</v>
      </c>
      <c r="AS17" s="37">
        <f t="shared" si="18"/>
        <v>2</v>
      </c>
      <c r="AT17" s="37">
        <f t="shared" si="19"/>
        <v>0</v>
      </c>
      <c r="AU17" s="37">
        <f t="shared" si="20"/>
        <v>0</v>
      </c>
      <c r="AV17" s="37">
        <f t="shared" si="21"/>
        <v>0</v>
      </c>
      <c r="AW17" s="37">
        <f t="shared" si="22"/>
        <v>0</v>
      </c>
      <c r="AX17" s="37">
        <f t="shared" si="23"/>
        <v>0</v>
      </c>
      <c r="AY17" s="37">
        <f t="shared" si="24"/>
        <v>0</v>
      </c>
      <c r="AZ17" s="37">
        <f t="shared" si="25"/>
        <v>0</v>
      </c>
    </row>
    <row r="18" spans="1:52">
      <c r="A18" s="29">
        <v>17</v>
      </c>
      <c r="B18" s="30" t="s">
        <v>49</v>
      </c>
      <c r="C18" s="31" t="s">
        <v>31</v>
      </c>
      <c r="D18" s="12"/>
      <c r="E18" s="12"/>
      <c r="F18" s="12"/>
      <c r="G18" s="12"/>
      <c r="H18" s="12">
        <v>6</v>
      </c>
      <c r="I18" s="12"/>
      <c r="J18" s="13"/>
      <c r="K18" s="12"/>
      <c r="L18" s="13"/>
      <c r="M18" s="12"/>
      <c r="N18" s="12"/>
      <c r="O18" s="12"/>
      <c r="P18" s="12"/>
      <c r="Q18" s="12"/>
      <c r="R18" s="12"/>
      <c r="S18" s="12"/>
      <c r="T18" s="12"/>
      <c r="U18" s="12"/>
      <c r="V18" s="13">
        <v>1</v>
      </c>
      <c r="W18" s="12"/>
      <c r="X18" s="12">
        <v>6</v>
      </c>
      <c r="Y18" s="13"/>
      <c r="Z18" s="12"/>
      <c r="AA18" s="12">
        <f t="shared" si="0"/>
        <v>13</v>
      </c>
      <c r="AB18" s="22">
        <f t="shared" si="1"/>
        <v>3</v>
      </c>
      <c r="AC18" s="24">
        <f t="shared" si="2"/>
        <v>4.333333333333333</v>
      </c>
      <c r="AD18" s="5"/>
      <c r="AE18" s="37">
        <f t="shared" si="4"/>
        <v>0</v>
      </c>
      <c r="AF18" s="37">
        <f t="shared" si="5"/>
        <v>0</v>
      </c>
      <c r="AG18" s="37">
        <f t="shared" si="6"/>
        <v>0</v>
      </c>
      <c r="AH18" s="37">
        <f t="shared" si="7"/>
        <v>0</v>
      </c>
      <c r="AI18" s="37">
        <f t="shared" si="8"/>
        <v>1.5</v>
      </c>
      <c r="AJ18" s="37">
        <f t="shared" si="9"/>
        <v>0</v>
      </c>
      <c r="AK18" s="37">
        <f t="shared" si="10"/>
        <v>0</v>
      </c>
      <c r="AL18" s="37">
        <f t="shared" si="11"/>
        <v>0</v>
      </c>
      <c r="AM18" s="37">
        <f t="shared" si="12"/>
        <v>0</v>
      </c>
      <c r="AN18" s="37">
        <f t="shared" si="13"/>
        <v>0</v>
      </c>
      <c r="AO18" s="37">
        <f t="shared" si="14"/>
        <v>0</v>
      </c>
      <c r="AP18" s="37">
        <f t="shared" si="15"/>
        <v>0</v>
      </c>
      <c r="AQ18" s="37">
        <f t="shared" si="16"/>
        <v>0</v>
      </c>
      <c r="AR18" s="37">
        <f t="shared" si="17"/>
        <v>0</v>
      </c>
      <c r="AS18" s="37">
        <f t="shared" si="18"/>
        <v>0</v>
      </c>
      <c r="AT18" s="37">
        <f t="shared" si="19"/>
        <v>0</v>
      </c>
      <c r="AU18" s="37">
        <f t="shared" si="20"/>
        <v>0</v>
      </c>
      <c r="AV18" s="37">
        <f t="shared" si="21"/>
        <v>0</v>
      </c>
      <c r="AW18" s="37">
        <f t="shared" si="22"/>
        <v>1.5</v>
      </c>
      <c r="AX18" s="37">
        <f t="shared" si="23"/>
        <v>0</v>
      </c>
      <c r="AY18" s="37">
        <f t="shared" si="24"/>
        <v>1.5</v>
      </c>
      <c r="AZ18" s="37">
        <f t="shared" si="25"/>
        <v>0</v>
      </c>
    </row>
    <row r="19" spans="1:52">
      <c r="A19" s="29">
        <v>18</v>
      </c>
      <c r="B19" s="7" t="s">
        <v>35</v>
      </c>
      <c r="C19" s="22" t="s">
        <v>31</v>
      </c>
      <c r="D19" s="12"/>
      <c r="E19" s="12"/>
      <c r="F19" s="12">
        <v>1</v>
      </c>
      <c r="G19" s="12"/>
      <c r="H19" s="12">
        <v>1</v>
      </c>
      <c r="I19" s="12"/>
      <c r="J19" s="13"/>
      <c r="K19" s="12"/>
      <c r="L19" s="13"/>
      <c r="M19" s="12"/>
      <c r="N19" s="12"/>
      <c r="O19" s="12">
        <v>1</v>
      </c>
      <c r="P19" s="12"/>
      <c r="Q19" s="12"/>
      <c r="R19" s="12">
        <v>1</v>
      </c>
      <c r="S19" s="12">
        <v>1</v>
      </c>
      <c r="T19" s="12">
        <v>1</v>
      </c>
      <c r="U19" s="12"/>
      <c r="V19" s="13"/>
      <c r="W19" s="12"/>
      <c r="X19" s="12">
        <v>1</v>
      </c>
      <c r="Y19" s="13">
        <v>6</v>
      </c>
      <c r="Z19" s="12"/>
      <c r="AA19" s="12">
        <f t="shared" si="0"/>
        <v>13</v>
      </c>
      <c r="AB19" s="22">
        <f t="shared" si="1"/>
        <v>8</v>
      </c>
      <c r="AC19" s="24">
        <f t="shared" si="2"/>
        <v>1.625</v>
      </c>
      <c r="AD19" s="5"/>
      <c r="AE19" s="37">
        <f t="shared" si="4"/>
        <v>0</v>
      </c>
      <c r="AF19" s="37">
        <f t="shared" si="5"/>
        <v>0</v>
      </c>
      <c r="AG19" s="37">
        <f t="shared" si="6"/>
        <v>1.5</v>
      </c>
      <c r="AH19" s="37">
        <f t="shared" si="7"/>
        <v>0</v>
      </c>
      <c r="AI19" s="37">
        <f t="shared" si="8"/>
        <v>1.5</v>
      </c>
      <c r="AJ19" s="37">
        <f t="shared" si="9"/>
        <v>0</v>
      </c>
      <c r="AK19" s="37">
        <f t="shared" si="10"/>
        <v>0</v>
      </c>
      <c r="AL19" s="37">
        <f t="shared" si="11"/>
        <v>0</v>
      </c>
      <c r="AM19" s="37">
        <f t="shared" si="12"/>
        <v>0</v>
      </c>
      <c r="AN19" s="37">
        <f t="shared" si="13"/>
        <v>0</v>
      </c>
      <c r="AO19" s="37">
        <f t="shared" si="14"/>
        <v>0</v>
      </c>
      <c r="AP19" s="37">
        <f t="shared" si="15"/>
        <v>1.5</v>
      </c>
      <c r="AQ19" s="37">
        <f t="shared" si="16"/>
        <v>0</v>
      </c>
      <c r="AR19" s="37">
        <f t="shared" si="17"/>
        <v>0</v>
      </c>
      <c r="AS19" s="37">
        <f t="shared" si="18"/>
        <v>1.5</v>
      </c>
      <c r="AT19" s="37">
        <f t="shared" si="19"/>
        <v>1.5</v>
      </c>
      <c r="AU19" s="37">
        <f t="shared" si="20"/>
        <v>1.5</v>
      </c>
      <c r="AV19" s="37">
        <f t="shared" si="21"/>
        <v>0</v>
      </c>
      <c r="AW19" s="37">
        <f t="shared" si="22"/>
        <v>0</v>
      </c>
      <c r="AX19" s="37">
        <f t="shared" si="23"/>
        <v>0</v>
      </c>
      <c r="AY19" s="37">
        <f t="shared" si="24"/>
        <v>1.5</v>
      </c>
      <c r="AZ19" s="37">
        <f t="shared" si="25"/>
        <v>1.5</v>
      </c>
    </row>
    <row r="20" spans="1:52">
      <c r="A20" s="29">
        <v>19</v>
      </c>
      <c r="B20" s="30" t="s">
        <v>29</v>
      </c>
      <c r="C20" s="31"/>
      <c r="D20" s="12"/>
      <c r="E20" s="12"/>
      <c r="F20" s="12">
        <v>1</v>
      </c>
      <c r="G20" s="12">
        <v>4</v>
      </c>
      <c r="H20" s="12"/>
      <c r="I20" s="12">
        <v>1</v>
      </c>
      <c r="J20" s="13"/>
      <c r="K20" s="12">
        <v>1</v>
      </c>
      <c r="L20" s="13">
        <v>1</v>
      </c>
      <c r="M20" s="12"/>
      <c r="N20" s="12"/>
      <c r="O20" s="12"/>
      <c r="P20" s="12"/>
      <c r="Q20" s="12">
        <v>1</v>
      </c>
      <c r="R20" s="12"/>
      <c r="S20" s="12">
        <v>1</v>
      </c>
      <c r="T20" s="12"/>
      <c r="U20" s="12">
        <v>1</v>
      </c>
      <c r="V20" s="13"/>
      <c r="W20" s="12"/>
      <c r="X20" s="12">
        <v>1</v>
      </c>
      <c r="Y20" s="13"/>
      <c r="Z20" s="12">
        <v>1</v>
      </c>
      <c r="AA20" s="12">
        <f t="shared" si="0"/>
        <v>13</v>
      </c>
      <c r="AB20" s="22">
        <f t="shared" si="1"/>
        <v>10</v>
      </c>
      <c r="AC20" s="24">
        <f t="shared" si="2"/>
        <v>1.3</v>
      </c>
      <c r="AD20" s="5"/>
      <c r="AE20" s="37">
        <f t="shared" si="4"/>
        <v>0</v>
      </c>
      <c r="AF20" s="37">
        <f t="shared" si="5"/>
        <v>0</v>
      </c>
      <c r="AG20" s="37">
        <f t="shared" si="6"/>
        <v>2</v>
      </c>
      <c r="AH20" s="37">
        <f t="shared" si="7"/>
        <v>2</v>
      </c>
      <c r="AI20" s="37">
        <f t="shared" si="8"/>
        <v>0</v>
      </c>
      <c r="AJ20" s="37">
        <f t="shared" si="9"/>
        <v>2</v>
      </c>
      <c r="AK20" s="37">
        <f t="shared" si="10"/>
        <v>0</v>
      </c>
      <c r="AL20" s="37">
        <f t="shared" si="11"/>
        <v>2</v>
      </c>
      <c r="AM20" s="37">
        <f t="shared" si="12"/>
        <v>2</v>
      </c>
      <c r="AN20" s="37">
        <f t="shared" si="13"/>
        <v>0</v>
      </c>
      <c r="AO20" s="37">
        <f t="shared" si="14"/>
        <v>0</v>
      </c>
      <c r="AP20" s="37">
        <f t="shared" si="15"/>
        <v>0</v>
      </c>
      <c r="AQ20" s="37">
        <f t="shared" si="16"/>
        <v>0</v>
      </c>
      <c r="AR20" s="37">
        <f t="shared" si="17"/>
        <v>2</v>
      </c>
      <c r="AS20" s="37">
        <f t="shared" si="18"/>
        <v>0</v>
      </c>
      <c r="AT20" s="37">
        <f t="shared" si="19"/>
        <v>2</v>
      </c>
      <c r="AU20" s="37">
        <f t="shared" si="20"/>
        <v>0</v>
      </c>
      <c r="AV20" s="37">
        <f t="shared" si="21"/>
        <v>2</v>
      </c>
      <c r="AW20" s="37">
        <f t="shared" si="22"/>
        <v>0</v>
      </c>
      <c r="AX20" s="37">
        <f t="shared" si="23"/>
        <v>0</v>
      </c>
      <c r="AY20" s="37">
        <f t="shared" si="24"/>
        <v>2</v>
      </c>
      <c r="AZ20" s="37">
        <f t="shared" si="25"/>
        <v>0</v>
      </c>
    </row>
    <row r="21" spans="1:52">
      <c r="A21" s="29">
        <v>20</v>
      </c>
      <c r="B21" s="30" t="s">
        <v>55</v>
      </c>
      <c r="C21" s="31" t="s">
        <v>31</v>
      </c>
      <c r="D21" s="12"/>
      <c r="E21" s="12"/>
      <c r="F21" s="12"/>
      <c r="G21" s="12"/>
      <c r="H21" s="12"/>
      <c r="I21" s="12"/>
      <c r="J21" s="13">
        <v>1</v>
      </c>
      <c r="K21" s="12">
        <v>1</v>
      </c>
      <c r="L21" s="13">
        <v>1</v>
      </c>
      <c r="M21" s="12"/>
      <c r="N21" s="12">
        <v>1</v>
      </c>
      <c r="O21" s="12">
        <v>1</v>
      </c>
      <c r="P21" s="12">
        <v>1</v>
      </c>
      <c r="Q21" s="12"/>
      <c r="R21" s="12"/>
      <c r="S21" s="12"/>
      <c r="T21" s="12"/>
      <c r="U21" s="12">
        <v>1</v>
      </c>
      <c r="V21" s="13"/>
      <c r="W21" s="12">
        <v>3</v>
      </c>
      <c r="X21" s="12">
        <v>1</v>
      </c>
      <c r="Y21" s="13">
        <v>1</v>
      </c>
      <c r="Z21" s="12">
        <v>1</v>
      </c>
      <c r="AA21" s="12">
        <f t="shared" si="0"/>
        <v>13</v>
      </c>
      <c r="AB21" s="22">
        <f t="shared" si="1"/>
        <v>11</v>
      </c>
      <c r="AC21" s="24">
        <f t="shared" si="2"/>
        <v>1.1818181818181819</v>
      </c>
      <c r="AD21" s="5"/>
      <c r="AE21" s="37">
        <f t="shared" si="4"/>
        <v>0</v>
      </c>
      <c r="AF21" s="37">
        <f t="shared" si="5"/>
        <v>0</v>
      </c>
      <c r="AG21" s="37">
        <f t="shared" si="6"/>
        <v>0</v>
      </c>
      <c r="AH21" s="37">
        <f t="shared" si="7"/>
        <v>0</v>
      </c>
      <c r="AI21" s="37">
        <f t="shared" si="8"/>
        <v>0</v>
      </c>
      <c r="AJ21" s="37">
        <f t="shared" si="9"/>
        <v>0</v>
      </c>
      <c r="AK21" s="37">
        <f t="shared" si="10"/>
        <v>1.5</v>
      </c>
      <c r="AL21" s="37">
        <f t="shared" si="11"/>
        <v>1.5</v>
      </c>
      <c r="AM21" s="37">
        <f t="shared" si="12"/>
        <v>1.5</v>
      </c>
      <c r="AN21" s="37">
        <f t="shared" si="13"/>
        <v>0</v>
      </c>
      <c r="AO21" s="37">
        <f t="shared" si="14"/>
        <v>1.5</v>
      </c>
      <c r="AP21" s="37">
        <f t="shared" si="15"/>
        <v>1.5</v>
      </c>
      <c r="AQ21" s="37">
        <f t="shared" si="16"/>
        <v>1.5</v>
      </c>
      <c r="AR21" s="37">
        <f t="shared" si="17"/>
        <v>0</v>
      </c>
      <c r="AS21" s="37">
        <f t="shared" si="18"/>
        <v>0</v>
      </c>
      <c r="AT21" s="37">
        <f t="shared" si="19"/>
        <v>0</v>
      </c>
      <c r="AU21" s="37">
        <f t="shared" si="20"/>
        <v>0</v>
      </c>
      <c r="AV21" s="37">
        <f t="shared" si="21"/>
        <v>1.5</v>
      </c>
      <c r="AW21" s="37">
        <f t="shared" si="22"/>
        <v>0</v>
      </c>
      <c r="AX21" s="37">
        <f t="shared" si="23"/>
        <v>1.5</v>
      </c>
      <c r="AY21" s="37">
        <f t="shared" si="24"/>
        <v>1.5</v>
      </c>
      <c r="AZ21" s="37">
        <f t="shared" si="25"/>
        <v>1.5</v>
      </c>
    </row>
    <row r="22" spans="1:52">
      <c r="A22" s="29">
        <v>21</v>
      </c>
      <c r="B22" s="30" t="s">
        <v>16</v>
      </c>
      <c r="C22" s="31" t="s">
        <v>31</v>
      </c>
      <c r="D22" s="12"/>
      <c r="E22" s="12">
        <v>1</v>
      </c>
      <c r="F22" s="12">
        <v>1</v>
      </c>
      <c r="G22" s="12">
        <v>1</v>
      </c>
      <c r="H22" s="12">
        <v>1</v>
      </c>
      <c r="I22" s="12"/>
      <c r="J22" s="13"/>
      <c r="K22" s="12">
        <v>1</v>
      </c>
      <c r="L22" s="13">
        <v>1</v>
      </c>
      <c r="M22" s="12"/>
      <c r="N22" s="12">
        <v>1</v>
      </c>
      <c r="O22" s="12">
        <v>1</v>
      </c>
      <c r="P22" s="12">
        <v>1</v>
      </c>
      <c r="Q22" s="12"/>
      <c r="R22" s="12">
        <v>1</v>
      </c>
      <c r="S22" s="12"/>
      <c r="T22" s="12">
        <v>1</v>
      </c>
      <c r="U22" s="12"/>
      <c r="V22" s="13"/>
      <c r="W22" s="12"/>
      <c r="X22" s="12">
        <v>1</v>
      </c>
      <c r="Y22" s="13">
        <v>1</v>
      </c>
      <c r="Z22" s="12"/>
      <c r="AA22" s="12">
        <f t="shared" si="0"/>
        <v>13</v>
      </c>
      <c r="AB22" s="22">
        <f t="shared" si="1"/>
        <v>13</v>
      </c>
      <c r="AC22" s="24">
        <f t="shared" si="2"/>
        <v>1</v>
      </c>
      <c r="AD22" s="5"/>
      <c r="AE22" s="37">
        <f t="shared" si="4"/>
        <v>0</v>
      </c>
      <c r="AF22" s="37">
        <f t="shared" si="5"/>
        <v>1.5</v>
      </c>
      <c r="AG22" s="37">
        <f t="shared" si="6"/>
        <v>1.5</v>
      </c>
      <c r="AH22" s="37">
        <f t="shared" si="7"/>
        <v>1.5</v>
      </c>
      <c r="AI22" s="37">
        <f t="shared" si="8"/>
        <v>1.5</v>
      </c>
      <c r="AJ22" s="37">
        <f t="shared" si="9"/>
        <v>0</v>
      </c>
      <c r="AK22" s="37">
        <f t="shared" si="10"/>
        <v>0</v>
      </c>
      <c r="AL22" s="37">
        <f t="shared" si="11"/>
        <v>2</v>
      </c>
      <c r="AM22" s="37">
        <f t="shared" si="12"/>
        <v>1.5</v>
      </c>
      <c r="AN22" s="37">
        <f t="shared" si="13"/>
        <v>0</v>
      </c>
      <c r="AO22" s="37">
        <f t="shared" si="14"/>
        <v>1.5</v>
      </c>
      <c r="AP22" s="37">
        <f t="shared" si="15"/>
        <v>1.5</v>
      </c>
      <c r="AQ22" s="37">
        <f t="shared" si="16"/>
        <v>1.5</v>
      </c>
      <c r="AR22" s="37">
        <f t="shared" si="17"/>
        <v>0</v>
      </c>
      <c r="AS22" s="37">
        <f t="shared" si="18"/>
        <v>1.5</v>
      </c>
      <c r="AT22" s="37">
        <f t="shared" si="19"/>
        <v>0</v>
      </c>
      <c r="AU22" s="37">
        <f t="shared" si="20"/>
        <v>1.5</v>
      </c>
      <c r="AV22" s="37">
        <f t="shared" si="21"/>
        <v>0</v>
      </c>
      <c r="AW22" s="37">
        <f t="shared" si="22"/>
        <v>0</v>
      </c>
      <c r="AX22" s="37">
        <f t="shared" si="23"/>
        <v>0</v>
      </c>
      <c r="AY22" s="37">
        <f t="shared" si="24"/>
        <v>1.5</v>
      </c>
      <c r="AZ22" s="37">
        <f t="shared" si="25"/>
        <v>1.5</v>
      </c>
    </row>
    <row r="23" spans="1:52">
      <c r="A23" s="29">
        <v>22</v>
      </c>
      <c r="B23" s="30" t="s">
        <v>95</v>
      </c>
      <c r="C23" s="31"/>
      <c r="D23" s="12"/>
      <c r="E23" s="12">
        <v>1</v>
      </c>
      <c r="F23" s="12">
        <v>1</v>
      </c>
      <c r="G23" s="12"/>
      <c r="H23" s="12">
        <v>1</v>
      </c>
      <c r="I23" s="12">
        <v>1</v>
      </c>
      <c r="J23" s="13"/>
      <c r="K23" s="12">
        <v>1</v>
      </c>
      <c r="L23" s="13">
        <v>1</v>
      </c>
      <c r="M23" s="12"/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/>
      <c r="T23" s="12"/>
      <c r="U23" s="12"/>
      <c r="V23" s="13"/>
      <c r="W23" s="12"/>
      <c r="X23" s="12">
        <v>1</v>
      </c>
      <c r="Y23" s="13"/>
      <c r="Z23" s="12">
        <v>1</v>
      </c>
      <c r="AA23" s="12">
        <f t="shared" si="0"/>
        <v>13</v>
      </c>
      <c r="AB23" s="22">
        <f t="shared" si="1"/>
        <v>13</v>
      </c>
      <c r="AC23" s="24">
        <f t="shared" si="2"/>
        <v>1</v>
      </c>
      <c r="AD23" s="5"/>
      <c r="AE23" s="37">
        <f t="shared" si="4"/>
        <v>0</v>
      </c>
      <c r="AF23" s="37">
        <f t="shared" si="5"/>
        <v>2</v>
      </c>
      <c r="AG23" s="37">
        <f t="shared" si="6"/>
        <v>2</v>
      </c>
      <c r="AH23" s="37">
        <f t="shared" si="7"/>
        <v>0</v>
      </c>
      <c r="AI23" s="37">
        <f t="shared" si="8"/>
        <v>2</v>
      </c>
      <c r="AJ23" s="37">
        <f t="shared" si="9"/>
        <v>2</v>
      </c>
      <c r="AK23" s="37">
        <f t="shared" si="10"/>
        <v>0</v>
      </c>
      <c r="AL23" s="37">
        <f t="shared" si="11"/>
        <v>2</v>
      </c>
      <c r="AM23" s="37">
        <f t="shared" si="12"/>
        <v>2</v>
      </c>
      <c r="AN23" s="37">
        <f t="shared" si="13"/>
        <v>0</v>
      </c>
      <c r="AO23" s="37">
        <f t="shared" si="14"/>
        <v>2</v>
      </c>
      <c r="AP23" s="37">
        <f t="shared" si="15"/>
        <v>2</v>
      </c>
      <c r="AQ23" s="37">
        <f t="shared" si="16"/>
        <v>2</v>
      </c>
      <c r="AR23" s="37">
        <f t="shared" si="17"/>
        <v>2</v>
      </c>
      <c r="AS23" s="37">
        <f t="shared" si="18"/>
        <v>2</v>
      </c>
      <c r="AT23" s="37">
        <f t="shared" si="19"/>
        <v>0</v>
      </c>
      <c r="AU23" s="37">
        <f t="shared" si="20"/>
        <v>0</v>
      </c>
      <c r="AV23" s="37">
        <f t="shared" si="21"/>
        <v>0</v>
      </c>
      <c r="AW23" s="37">
        <f t="shared" si="22"/>
        <v>0</v>
      </c>
      <c r="AX23" s="37">
        <f t="shared" si="23"/>
        <v>0</v>
      </c>
      <c r="AY23" s="37">
        <f t="shared" si="24"/>
        <v>2</v>
      </c>
      <c r="AZ23" s="37">
        <f t="shared" si="25"/>
        <v>0</v>
      </c>
    </row>
    <row r="24" spans="1:52">
      <c r="A24" s="29">
        <v>23</v>
      </c>
      <c r="B24" s="30" t="s">
        <v>30</v>
      </c>
      <c r="C24" s="31" t="s">
        <v>31</v>
      </c>
      <c r="D24" s="12"/>
      <c r="E24" s="12"/>
      <c r="F24" s="12">
        <v>1</v>
      </c>
      <c r="G24" s="12"/>
      <c r="H24" s="12"/>
      <c r="I24" s="12">
        <v>5</v>
      </c>
      <c r="J24" s="13"/>
      <c r="K24" s="12"/>
      <c r="L24" s="13">
        <v>1</v>
      </c>
      <c r="M24" s="12"/>
      <c r="N24" s="12"/>
      <c r="O24" s="12"/>
      <c r="P24" s="12"/>
      <c r="Q24" s="12"/>
      <c r="R24" s="12"/>
      <c r="S24" s="12"/>
      <c r="T24" s="12"/>
      <c r="U24" s="12">
        <v>1</v>
      </c>
      <c r="V24" s="13"/>
      <c r="W24" s="12">
        <v>1</v>
      </c>
      <c r="X24" s="12"/>
      <c r="Y24" s="13">
        <v>1</v>
      </c>
      <c r="Z24" s="12">
        <v>1</v>
      </c>
      <c r="AA24" s="12">
        <f t="shared" si="0"/>
        <v>11</v>
      </c>
      <c r="AB24" s="22">
        <f t="shared" si="1"/>
        <v>7</v>
      </c>
      <c r="AC24" s="24">
        <f t="shared" si="2"/>
        <v>1.5714285714285714</v>
      </c>
      <c r="AD24" s="5"/>
      <c r="AE24" s="37">
        <f t="shared" si="4"/>
        <v>0</v>
      </c>
      <c r="AF24" s="37">
        <f t="shared" si="5"/>
        <v>0</v>
      </c>
      <c r="AG24" s="37">
        <f t="shared" si="6"/>
        <v>1.5</v>
      </c>
      <c r="AH24" s="37">
        <f t="shared" si="7"/>
        <v>0</v>
      </c>
      <c r="AI24" s="37">
        <f t="shared" si="8"/>
        <v>0</v>
      </c>
      <c r="AJ24" s="37">
        <f t="shared" si="9"/>
        <v>1.5</v>
      </c>
      <c r="AK24" s="37">
        <f t="shared" si="10"/>
        <v>0</v>
      </c>
      <c r="AL24" s="37">
        <f t="shared" si="11"/>
        <v>0</v>
      </c>
      <c r="AM24" s="37">
        <f t="shared" si="12"/>
        <v>1.5</v>
      </c>
      <c r="AN24" s="37">
        <f t="shared" si="13"/>
        <v>0</v>
      </c>
      <c r="AO24" s="37">
        <f t="shared" si="14"/>
        <v>0</v>
      </c>
      <c r="AP24" s="37">
        <f t="shared" si="15"/>
        <v>0</v>
      </c>
      <c r="AQ24" s="37">
        <f t="shared" si="16"/>
        <v>0</v>
      </c>
      <c r="AR24" s="37">
        <f t="shared" si="17"/>
        <v>0</v>
      </c>
      <c r="AS24" s="37">
        <f t="shared" si="18"/>
        <v>0</v>
      </c>
      <c r="AT24" s="37">
        <f t="shared" si="19"/>
        <v>0</v>
      </c>
      <c r="AU24" s="37">
        <f t="shared" si="20"/>
        <v>0</v>
      </c>
      <c r="AV24" s="37">
        <f t="shared" si="21"/>
        <v>1.5</v>
      </c>
      <c r="AW24" s="37">
        <f t="shared" si="22"/>
        <v>0</v>
      </c>
      <c r="AX24" s="37">
        <f t="shared" si="23"/>
        <v>1.5</v>
      </c>
      <c r="AY24" s="37">
        <f t="shared" si="24"/>
        <v>0</v>
      </c>
      <c r="AZ24" s="37">
        <f t="shared" si="25"/>
        <v>1.5</v>
      </c>
    </row>
    <row r="25" spans="1:52">
      <c r="A25" s="29">
        <v>24</v>
      </c>
      <c r="B25" s="30" t="s">
        <v>32</v>
      </c>
      <c r="C25" s="31" t="s">
        <v>31</v>
      </c>
      <c r="D25" s="12">
        <v>1</v>
      </c>
      <c r="E25" s="12"/>
      <c r="F25" s="12">
        <v>1</v>
      </c>
      <c r="G25" s="12">
        <v>1</v>
      </c>
      <c r="H25" s="12">
        <v>1</v>
      </c>
      <c r="I25" s="12"/>
      <c r="J25" s="13">
        <v>4</v>
      </c>
      <c r="K25" s="12">
        <v>1</v>
      </c>
      <c r="L25" s="13">
        <v>1</v>
      </c>
      <c r="M25" s="12"/>
      <c r="N25" s="12"/>
      <c r="O25" s="12"/>
      <c r="P25" s="12"/>
      <c r="Q25" s="12"/>
      <c r="R25" s="12"/>
      <c r="S25" s="12"/>
      <c r="T25" s="12"/>
      <c r="U25" s="12">
        <v>1</v>
      </c>
      <c r="V25" s="13"/>
      <c r="W25" s="12"/>
      <c r="X25" s="12"/>
      <c r="Y25" s="13"/>
      <c r="Z25" s="12"/>
      <c r="AA25" s="12">
        <f t="shared" si="0"/>
        <v>11</v>
      </c>
      <c r="AB25" s="22">
        <f t="shared" si="1"/>
        <v>8</v>
      </c>
      <c r="AC25" s="24">
        <f t="shared" si="2"/>
        <v>1.375</v>
      </c>
      <c r="AD25" s="5"/>
      <c r="AE25" s="37">
        <f t="shared" si="4"/>
        <v>1.5</v>
      </c>
      <c r="AF25" s="37">
        <f t="shared" si="5"/>
        <v>0</v>
      </c>
      <c r="AG25" s="37">
        <f t="shared" si="6"/>
        <v>1.5</v>
      </c>
      <c r="AH25" s="37">
        <f t="shared" si="7"/>
        <v>1.5</v>
      </c>
      <c r="AI25" s="37">
        <f t="shared" si="8"/>
        <v>1.5</v>
      </c>
      <c r="AJ25" s="37">
        <f t="shared" si="9"/>
        <v>0</v>
      </c>
      <c r="AK25" s="37">
        <f t="shared" si="10"/>
        <v>1.5</v>
      </c>
      <c r="AL25" s="37">
        <f t="shared" si="11"/>
        <v>1.5</v>
      </c>
      <c r="AM25" s="37">
        <f t="shared" si="12"/>
        <v>1.5</v>
      </c>
      <c r="AN25" s="37">
        <f t="shared" si="13"/>
        <v>0</v>
      </c>
      <c r="AO25" s="37">
        <f t="shared" si="14"/>
        <v>0</v>
      </c>
      <c r="AP25" s="37">
        <f t="shared" si="15"/>
        <v>0</v>
      </c>
      <c r="AQ25" s="37">
        <f t="shared" si="16"/>
        <v>0</v>
      </c>
      <c r="AR25" s="37">
        <f t="shared" si="17"/>
        <v>0</v>
      </c>
      <c r="AS25" s="37">
        <f t="shared" si="18"/>
        <v>0</v>
      </c>
      <c r="AT25" s="37">
        <f t="shared" si="19"/>
        <v>0</v>
      </c>
      <c r="AU25" s="37">
        <f t="shared" si="20"/>
        <v>0</v>
      </c>
      <c r="AV25" s="37">
        <f t="shared" si="21"/>
        <v>1.5</v>
      </c>
      <c r="AW25" s="37">
        <f t="shared" si="22"/>
        <v>0</v>
      </c>
      <c r="AX25" s="37">
        <f t="shared" si="23"/>
        <v>0</v>
      </c>
      <c r="AY25" s="37">
        <f t="shared" si="24"/>
        <v>0</v>
      </c>
      <c r="AZ25" s="37">
        <f t="shared" si="25"/>
        <v>0</v>
      </c>
    </row>
    <row r="26" spans="1:52">
      <c r="A26" s="29">
        <v>25</v>
      </c>
      <c r="B26" s="30" t="s">
        <v>5</v>
      </c>
      <c r="C26" s="31" t="s">
        <v>31</v>
      </c>
      <c r="D26" s="12">
        <v>1</v>
      </c>
      <c r="E26" s="12">
        <v>1</v>
      </c>
      <c r="F26" s="12">
        <v>1</v>
      </c>
      <c r="G26" s="12"/>
      <c r="H26" s="12">
        <v>1</v>
      </c>
      <c r="I26" s="12"/>
      <c r="J26" s="13">
        <v>1</v>
      </c>
      <c r="K26" s="12">
        <v>1</v>
      </c>
      <c r="L26" s="13">
        <v>1</v>
      </c>
      <c r="M26" s="12"/>
      <c r="N26" s="12">
        <v>1</v>
      </c>
      <c r="O26" s="12">
        <v>1</v>
      </c>
      <c r="P26" s="12">
        <v>1</v>
      </c>
      <c r="Q26" s="12">
        <v>1</v>
      </c>
      <c r="R26" s="12"/>
      <c r="S26" s="12"/>
      <c r="T26" s="12"/>
      <c r="U26" s="12"/>
      <c r="V26" s="13"/>
      <c r="W26" s="12"/>
      <c r="X26" s="12"/>
      <c r="Y26" s="13"/>
      <c r="Z26" s="12"/>
      <c r="AA26" s="12">
        <f t="shared" si="0"/>
        <v>11</v>
      </c>
      <c r="AB26" s="22">
        <f t="shared" si="1"/>
        <v>11</v>
      </c>
      <c r="AC26" s="24">
        <f t="shared" si="2"/>
        <v>1</v>
      </c>
      <c r="AD26" s="5"/>
      <c r="AE26" s="37">
        <f t="shared" si="4"/>
        <v>1.5</v>
      </c>
      <c r="AF26" s="37">
        <f t="shared" si="5"/>
        <v>1.5</v>
      </c>
      <c r="AG26" s="37">
        <f t="shared" si="6"/>
        <v>1.5</v>
      </c>
      <c r="AH26" s="37">
        <f t="shared" si="7"/>
        <v>0</v>
      </c>
      <c r="AI26" s="37">
        <f t="shared" si="8"/>
        <v>1.5</v>
      </c>
      <c r="AJ26" s="37">
        <f t="shared" si="9"/>
        <v>0</v>
      </c>
      <c r="AK26" s="37">
        <f t="shared" si="10"/>
        <v>1.5</v>
      </c>
      <c r="AL26" s="37">
        <f t="shared" si="11"/>
        <v>1.5</v>
      </c>
      <c r="AM26" s="37">
        <f t="shared" si="12"/>
        <v>1.5</v>
      </c>
      <c r="AN26" s="37">
        <f t="shared" si="13"/>
        <v>0</v>
      </c>
      <c r="AO26" s="37">
        <f t="shared" si="14"/>
        <v>1.5</v>
      </c>
      <c r="AP26" s="37">
        <f t="shared" si="15"/>
        <v>1.5</v>
      </c>
      <c r="AQ26" s="37">
        <f t="shared" si="16"/>
        <v>1.5</v>
      </c>
      <c r="AR26" s="37">
        <f t="shared" si="17"/>
        <v>1.5</v>
      </c>
      <c r="AS26" s="37">
        <f t="shared" si="18"/>
        <v>0</v>
      </c>
      <c r="AT26" s="37">
        <f t="shared" si="19"/>
        <v>0</v>
      </c>
      <c r="AU26" s="37">
        <f t="shared" si="20"/>
        <v>0</v>
      </c>
      <c r="AV26" s="37">
        <f t="shared" si="21"/>
        <v>0</v>
      </c>
      <c r="AW26" s="37">
        <f t="shared" si="22"/>
        <v>0</v>
      </c>
      <c r="AX26" s="37">
        <f t="shared" si="23"/>
        <v>0</v>
      </c>
      <c r="AY26" s="37">
        <f t="shared" si="24"/>
        <v>0</v>
      </c>
      <c r="AZ26" s="37">
        <f t="shared" si="25"/>
        <v>0</v>
      </c>
    </row>
    <row r="27" spans="1:52">
      <c r="A27" s="29">
        <v>26</v>
      </c>
      <c r="B27" s="41" t="s">
        <v>77</v>
      </c>
      <c r="C27" s="31" t="s">
        <v>31</v>
      </c>
      <c r="D27" s="12"/>
      <c r="E27" s="12"/>
      <c r="F27" s="12"/>
      <c r="G27" s="12"/>
      <c r="H27" s="12"/>
      <c r="I27" s="12"/>
      <c r="J27" s="13"/>
      <c r="K27" s="12"/>
      <c r="L27" s="13"/>
      <c r="M27" s="12"/>
      <c r="N27" s="12"/>
      <c r="O27" s="12"/>
      <c r="P27" s="12">
        <v>5</v>
      </c>
      <c r="Q27" s="12"/>
      <c r="R27" s="12"/>
      <c r="S27" s="12"/>
      <c r="T27" s="12"/>
      <c r="U27" s="12">
        <v>5</v>
      </c>
      <c r="V27" s="13"/>
      <c r="W27" s="12"/>
      <c r="X27" s="12"/>
      <c r="Y27" s="13"/>
      <c r="Z27" s="12"/>
      <c r="AA27" s="12">
        <f t="shared" si="0"/>
        <v>10</v>
      </c>
      <c r="AB27" s="22">
        <f t="shared" si="1"/>
        <v>2</v>
      </c>
      <c r="AC27" s="24">
        <f t="shared" si="2"/>
        <v>5</v>
      </c>
      <c r="AD27" s="5"/>
      <c r="AE27" s="37">
        <f t="shared" si="4"/>
        <v>0</v>
      </c>
      <c r="AF27" s="37">
        <f t="shared" si="5"/>
        <v>0</v>
      </c>
      <c r="AG27" s="37">
        <f t="shared" si="6"/>
        <v>0</v>
      </c>
      <c r="AH27" s="37">
        <f t="shared" si="7"/>
        <v>0</v>
      </c>
      <c r="AI27" s="37">
        <f t="shared" si="8"/>
        <v>0</v>
      </c>
      <c r="AJ27" s="37">
        <f t="shared" si="9"/>
        <v>0</v>
      </c>
      <c r="AK27" s="37">
        <f t="shared" si="10"/>
        <v>0</v>
      </c>
      <c r="AL27" s="37">
        <f t="shared" si="11"/>
        <v>0</v>
      </c>
      <c r="AM27" s="37">
        <f t="shared" si="12"/>
        <v>0</v>
      </c>
      <c r="AN27" s="37">
        <f t="shared" si="13"/>
        <v>0</v>
      </c>
      <c r="AO27" s="37">
        <f t="shared" si="14"/>
        <v>0</v>
      </c>
      <c r="AP27" s="37">
        <f t="shared" si="15"/>
        <v>0</v>
      </c>
      <c r="AQ27" s="37">
        <f t="shared" si="16"/>
        <v>1.5</v>
      </c>
      <c r="AR27" s="37">
        <f t="shared" si="17"/>
        <v>0</v>
      </c>
      <c r="AS27" s="37">
        <f t="shared" si="18"/>
        <v>0</v>
      </c>
      <c r="AT27" s="37">
        <f t="shared" si="19"/>
        <v>0</v>
      </c>
      <c r="AU27" s="37">
        <f t="shared" si="20"/>
        <v>0</v>
      </c>
      <c r="AV27" s="37">
        <f t="shared" si="21"/>
        <v>1.5</v>
      </c>
      <c r="AW27" s="37">
        <f t="shared" si="22"/>
        <v>0</v>
      </c>
      <c r="AX27" s="37">
        <f t="shared" si="23"/>
        <v>0</v>
      </c>
      <c r="AY27" s="37">
        <f t="shared" si="24"/>
        <v>0</v>
      </c>
      <c r="AZ27" s="37">
        <f t="shared" si="25"/>
        <v>0</v>
      </c>
    </row>
    <row r="28" spans="1:52">
      <c r="A28" s="29">
        <v>27</v>
      </c>
      <c r="B28" s="30" t="s">
        <v>54</v>
      </c>
      <c r="C28" s="31"/>
      <c r="D28" s="12"/>
      <c r="E28" s="12"/>
      <c r="F28" s="12"/>
      <c r="G28" s="12"/>
      <c r="H28" s="12"/>
      <c r="I28" s="12"/>
      <c r="J28" s="13">
        <v>6</v>
      </c>
      <c r="K28" s="12"/>
      <c r="L28" s="13"/>
      <c r="M28" s="12"/>
      <c r="N28" s="12"/>
      <c r="O28" s="12"/>
      <c r="P28" s="12">
        <v>1</v>
      </c>
      <c r="Q28" s="12"/>
      <c r="R28" s="12"/>
      <c r="S28" s="12"/>
      <c r="T28" s="12"/>
      <c r="U28" s="12"/>
      <c r="V28" s="13"/>
      <c r="W28" s="12"/>
      <c r="X28" s="12"/>
      <c r="Y28" s="13"/>
      <c r="Z28" s="12">
        <v>3</v>
      </c>
      <c r="AA28" s="12">
        <f t="shared" si="0"/>
        <v>10</v>
      </c>
      <c r="AB28" s="22">
        <f t="shared" si="1"/>
        <v>3</v>
      </c>
      <c r="AC28" s="24">
        <f t="shared" si="2"/>
        <v>3.3333333333333335</v>
      </c>
      <c r="AD28" s="5"/>
      <c r="AE28" s="37">
        <f t="shared" si="4"/>
        <v>0</v>
      </c>
      <c r="AF28" s="37">
        <f t="shared" si="5"/>
        <v>0</v>
      </c>
      <c r="AG28" s="37">
        <f t="shared" si="6"/>
        <v>0</v>
      </c>
      <c r="AH28" s="37">
        <f t="shared" si="7"/>
        <v>0</v>
      </c>
      <c r="AI28" s="37">
        <f t="shared" si="8"/>
        <v>0</v>
      </c>
      <c r="AJ28" s="37">
        <f t="shared" si="9"/>
        <v>0</v>
      </c>
      <c r="AK28" s="37">
        <f t="shared" si="10"/>
        <v>2</v>
      </c>
      <c r="AL28" s="37">
        <f t="shared" si="11"/>
        <v>0</v>
      </c>
      <c r="AM28" s="37">
        <f t="shared" si="12"/>
        <v>0</v>
      </c>
      <c r="AN28" s="37">
        <f t="shared" si="13"/>
        <v>0</v>
      </c>
      <c r="AO28" s="37">
        <f t="shared" si="14"/>
        <v>0</v>
      </c>
      <c r="AP28" s="37">
        <f t="shared" si="15"/>
        <v>0</v>
      </c>
      <c r="AQ28" s="37">
        <f t="shared" si="16"/>
        <v>2</v>
      </c>
      <c r="AR28" s="37">
        <f t="shared" si="17"/>
        <v>0</v>
      </c>
      <c r="AS28" s="37">
        <f t="shared" si="18"/>
        <v>0</v>
      </c>
      <c r="AT28" s="37">
        <f t="shared" si="19"/>
        <v>0</v>
      </c>
      <c r="AU28" s="37">
        <f t="shared" si="20"/>
        <v>0</v>
      </c>
      <c r="AV28" s="37">
        <f t="shared" si="21"/>
        <v>0</v>
      </c>
      <c r="AW28" s="37">
        <f t="shared" si="22"/>
        <v>0</v>
      </c>
      <c r="AX28" s="37">
        <f t="shared" si="23"/>
        <v>0</v>
      </c>
      <c r="AY28" s="37">
        <f t="shared" si="24"/>
        <v>0</v>
      </c>
      <c r="AZ28" s="37">
        <f t="shared" si="25"/>
        <v>0</v>
      </c>
    </row>
    <row r="29" spans="1:52">
      <c r="A29" s="29">
        <v>28</v>
      </c>
      <c r="B29" s="30" t="s">
        <v>87</v>
      </c>
      <c r="C29" s="31" t="s">
        <v>31</v>
      </c>
      <c r="D29" s="12"/>
      <c r="E29" s="12"/>
      <c r="F29" s="12"/>
      <c r="G29" s="12"/>
      <c r="H29" s="12"/>
      <c r="I29" s="12"/>
      <c r="J29" s="13"/>
      <c r="K29" s="12"/>
      <c r="L29" s="13"/>
      <c r="M29" s="12"/>
      <c r="N29" s="12"/>
      <c r="O29" s="12"/>
      <c r="P29" s="12"/>
      <c r="Q29" s="12"/>
      <c r="R29" s="12"/>
      <c r="S29" s="12"/>
      <c r="T29" s="12">
        <v>6</v>
      </c>
      <c r="U29" s="12">
        <v>3</v>
      </c>
      <c r="V29" s="13"/>
      <c r="W29" s="12"/>
      <c r="X29" s="12"/>
      <c r="Y29" s="13"/>
      <c r="Z29" s="12"/>
      <c r="AA29" s="12">
        <f t="shared" si="0"/>
        <v>9</v>
      </c>
      <c r="AB29" s="22">
        <f t="shared" si="1"/>
        <v>2</v>
      </c>
      <c r="AC29" s="24">
        <f t="shared" si="2"/>
        <v>4.5</v>
      </c>
      <c r="AD29" s="5"/>
      <c r="AE29" s="37">
        <f t="shared" si="4"/>
        <v>0</v>
      </c>
      <c r="AF29" s="37">
        <f t="shared" si="5"/>
        <v>0</v>
      </c>
      <c r="AG29" s="37">
        <f t="shared" si="6"/>
        <v>0</v>
      </c>
      <c r="AH29" s="37">
        <f t="shared" si="7"/>
        <v>0</v>
      </c>
      <c r="AI29" s="37">
        <f t="shared" si="8"/>
        <v>0</v>
      </c>
      <c r="AJ29" s="37">
        <f t="shared" si="9"/>
        <v>0</v>
      </c>
      <c r="AK29" s="37">
        <f t="shared" si="10"/>
        <v>0</v>
      </c>
      <c r="AL29" s="37">
        <f t="shared" si="11"/>
        <v>0</v>
      </c>
      <c r="AM29" s="37">
        <f t="shared" si="12"/>
        <v>0</v>
      </c>
      <c r="AN29" s="37">
        <f t="shared" si="13"/>
        <v>0</v>
      </c>
      <c r="AO29" s="37">
        <f t="shared" si="14"/>
        <v>0</v>
      </c>
      <c r="AP29" s="37">
        <f t="shared" si="15"/>
        <v>0</v>
      </c>
      <c r="AQ29" s="37">
        <f t="shared" si="16"/>
        <v>0</v>
      </c>
      <c r="AR29" s="37">
        <f t="shared" si="17"/>
        <v>0</v>
      </c>
      <c r="AS29" s="37">
        <f t="shared" si="18"/>
        <v>0</v>
      </c>
      <c r="AT29" s="37">
        <f t="shared" si="19"/>
        <v>0</v>
      </c>
      <c r="AU29" s="37">
        <f t="shared" si="20"/>
        <v>1.5</v>
      </c>
      <c r="AV29" s="37">
        <f t="shared" si="21"/>
        <v>1.5</v>
      </c>
      <c r="AW29" s="37">
        <f t="shared" si="22"/>
        <v>0</v>
      </c>
      <c r="AX29" s="37">
        <f t="shared" si="23"/>
        <v>0</v>
      </c>
      <c r="AY29" s="37">
        <f t="shared" si="24"/>
        <v>0</v>
      </c>
      <c r="AZ29" s="37">
        <f t="shared" si="25"/>
        <v>0</v>
      </c>
    </row>
    <row r="30" spans="1:52">
      <c r="A30" s="29">
        <v>29</v>
      </c>
      <c r="B30" s="39" t="s">
        <v>12</v>
      </c>
      <c r="C30" s="40"/>
      <c r="D30" s="12">
        <v>5</v>
      </c>
      <c r="E30" s="12">
        <v>4</v>
      </c>
      <c r="F30" s="12"/>
      <c r="G30" s="12"/>
      <c r="H30" s="12"/>
      <c r="I30" s="12"/>
      <c r="J30" s="13"/>
      <c r="K30" s="12"/>
      <c r="L30" s="13"/>
      <c r="M30" s="12"/>
      <c r="N30" s="12"/>
      <c r="O30" s="12"/>
      <c r="P30" s="12"/>
      <c r="Q30" s="12"/>
      <c r="R30" s="12"/>
      <c r="S30" s="12"/>
      <c r="T30" s="12"/>
      <c r="U30" s="12"/>
      <c r="V30" s="13"/>
      <c r="W30" s="12"/>
      <c r="X30" s="12"/>
      <c r="Y30" s="13"/>
      <c r="Z30" s="12"/>
      <c r="AA30" s="12">
        <f t="shared" si="0"/>
        <v>9</v>
      </c>
      <c r="AB30" s="22">
        <f t="shared" si="1"/>
        <v>2</v>
      </c>
      <c r="AC30" s="24">
        <f t="shared" si="2"/>
        <v>4.5</v>
      </c>
      <c r="AD30" s="5"/>
      <c r="AE30" s="37">
        <f t="shared" si="4"/>
        <v>2</v>
      </c>
      <c r="AF30" s="37">
        <f t="shared" si="5"/>
        <v>2</v>
      </c>
      <c r="AG30" s="37">
        <f t="shared" si="6"/>
        <v>0</v>
      </c>
      <c r="AH30" s="37">
        <f t="shared" si="7"/>
        <v>0</v>
      </c>
      <c r="AI30" s="37">
        <f t="shared" si="8"/>
        <v>0</v>
      </c>
      <c r="AJ30" s="37">
        <f t="shared" si="9"/>
        <v>0</v>
      </c>
      <c r="AK30" s="37">
        <f t="shared" si="10"/>
        <v>0</v>
      </c>
      <c r="AL30" s="37">
        <f t="shared" si="11"/>
        <v>0</v>
      </c>
      <c r="AM30" s="37">
        <f t="shared" si="12"/>
        <v>0</v>
      </c>
      <c r="AN30" s="37">
        <f t="shared" si="13"/>
        <v>0</v>
      </c>
      <c r="AO30" s="37">
        <f t="shared" si="14"/>
        <v>0</v>
      </c>
      <c r="AP30" s="37">
        <f t="shared" si="15"/>
        <v>0</v>
      </c>
      <c r="AQ30" s="37">
        <f t="shared" si="16"/>
        <v>0</v>
      </c>
      <c r="AR30" s="37">
        <f t="shared" si="17"/>
        <v>0</v>
      </c>
      <c r="AS30" s="37">
        <f t="shared" si="18"/>
        <v>0</v>
      </c>
      <c r="AT30" s="37">
        <f t="shared" si="19"/>
        <v>0</v>
      </c>
      <c r="AU30" s="37">
        <f t="shared" si="20"/>
        <v>0</v>
      </c>
      <c r="AV30" s="37">
        <f t="shared" si="21"/>
        <v>0</v>
      </c>
      <c r="AW30" s="37">
        <f t="shared" si="22"/>
        <v>0</v>
      </c>
      <c r="AX30" s="37">
        <f t="shared" si="23"/>
        <v>0</v>
      </c>
      <c r="AY30" s="37">
        <f t="shared" si="24"/>
        <v>0</v>
      </c>
      <c r="AZ30" s="37">
        <f t="shared" si="25"/>
        <v>0</v>
      </c>
    </row>
    <row r="31" spans="1:52">
      <c r="A31" s="29">
        <v>30</v>
      </c>
      <c r="B31" s="30" t="s">
        <v>48</v>
      </c>
      <c r="C31" s="31" t="s">
        <v>31</v>
      </c>
      <c r="D31" s="12"/>
      <c r="E31" s="12"/>
      <c r="F31" s="12"/>
      <c r="G31" s="12"/>
      <c r="H31" s="12">
        <v>1</v>
      </c>
      <c r="I31" s="12">
        <v>3</v>
      </c>
      <c r="J31" s="13"/>
      <c r="K31" s="12"/>
      <c r="L31" s="13"/>
      <c r="M31" s="12"/>
      <c r="N31" s="12">
        <v>1</v>
      </c>
      <c r="O31" s="12">
        <v>1</v>
      </c>
      <c r="P31" s="12">
        <v>1</v>
      </c>
      <c r="Q31" s="12"/>
      <c r="R31" s="12"/>
      <c r="S31" s="12"/>
      <c r="T31" s="12"/>
      <c r="U31" s="12"/>
      <c r="V31" s="13"/>
      <c r="W31" s="12"/>
      <c r="X31" s="12">
        <v>1</v>
      </c>
      <c r="Y31" s="13"/>
      <c r="Z31" s="12">
        <v>1</v>
      </c>
      <c r="AA31" s="12">
        <f t="shared" si="0"/>
        <v>9</v>
      </c>
      <c r="AB31" s="22">
        <f t="shared" si="1"/>
        <v>7</v>
      </c>
      <c r="AC31" s="24">
        <f t="shared" si="2"/>
        <v>1.2857142857142858</v>
      </c>
      <c r="AD31" s="5"/>
      <c r="AE31" s="37">
        <f t="shared" si="4"/>
        <v>0</v>
      </c>
      <c r="AF31" s="37">
        <f t="shared" si="5"/>
        <v>0</v>
      </c>
      <c r="AG31" s="37">
        <f t="shared" si="6"/>
        <v>0</v>
      </c>
      <c r="AH31" s="37">
        <f t="shared" si="7"/>
        <v>0</v>
      </c>
      <c r="AI31" s="37">
        <f t="shared" si="8"/>
        <v>1.5</v>
      </c>
      <c r="AJ31" s="37">
        <f t="shared" si="9"/>
        <v>1.5</v>
      </c>
      <c r="AK31" s="37">
        <f t="shared" si="10"/>
        <v>0</v>
      </c>
      <c r="AL31" s="37">
        <f t="shared" si="11"/>
        <v>0</v>
      </c>
      <c r="AM31" s="37">
        <f t="shared" si="12"/>
        <v>0</v>
      </c>
      <c r="AN31" s="37">
        <f t="shared" si="13"/>
        <v>0</v>
      </c>
      <c r="AO31" s="37">
        <f t="shared" si="14"/>
        <v>1.5</v>
      </c>
      <c r="AP31" s="37">
        <f t="shared" si="15"/>
        <v>1.5</v>
      </c>
      <c r="AQ31" s="37">
        <f t="shared" si="16"/>
        <v>1.5</v>
      </c>
      <c r="AR31" s="37">
        <f t="shared" si="17"/>
        <v>0</v>
      </c>
      <c r="AS31" s="37">
        <f t="shared" si="18"/>
        <v>0</v>
      </c>
      <c r="AT31" s="37">
        <f t="shared" si="19"/>
        <v>0</v>
      </c>
      <c r="AU31" s="37">
        <f t="shared" si="20"/>
        <v>0</v>
      </c>
      <c r="AV31" s="37">
        <f t="shared" si="21"/>
        <v>0</v>
      </c>
      <c r="AW31" s="37">
        <f t="shared" si="22"/>
        <v>0</v>
      </c>
      <c r="AX31" s="37">
        <f t="shared" si="23"/>
        <v>0</v>
      </c>
      <c r="AY31" s="37">
        <f t="shared" si="24"/>
        <v>1.5</v>
      </c>
      <c r="AZ31" s="37">
        <f t="shared" si="25"/>
        <v>0</v>
      </c>
    </row>
    <row r="32" spans="1:52">
      <c r="A32" s="29">
        <v>31</v>
      </c>
      <c r="B32" s="30" t="s">
        <v>22</v>
      </c>
      <c r="C32" s="31" t="s">
        <v>31</v>
      </c>
      <c r="D32" s="12"/>
      <c r="E32" s="12">
        <v>1</v>
      </c>
      <c r="F32" s="12">
        <v>1</v>
      </c>
      <c r="G32" s="12"/>
      <c r="H32" s="12">
        <v>1</v>
      </c>
      <c r="I32" s="12"/>
      <c r="J32" s="13"/>
      <c r="K32" s="12">
        <v>1</v>
      </c>
      <c r="L32" s="13"/>
      <c r="M32" s="12"/>
      <c r="N32" s="12">
        <v>1</v>
      </c>
      <c r="O32" s="12">
        <v>1</v>
      </c>
      <c r="P32" s="12">
        <v>1</v>
      </c>
      <c r="Q32" s="12">
        <v>1</v>
      </c>
      <c r="R32" s="12">
        <v>1</v>
      </c>
      <c r="S32" s="12"/>
      <c r="T32" s="12"/>
      <c r="U32" s="12"/>
      <c r="V32" s="13"/>
      <c r="W32" s="12"/>
      <c r="X32" s="12"/>
      <c r="Y32" s="13"/>
      <c r="Z32" s="12"/>
      <c r="AA32" s="12">
        <f t="shared" si="0"/>
        <v>9</v>
      </c>
      <c r="AB32" s="22">
        <f t="shared" si="1"/>
        <v>9</v>
      </c>
      <c r="AC32" s="24">
        <f t="shared" si="2"/>
        <v>1</v>
      </c>
      <c r="AD32" s="5"/>
      <c r="AE32" s="37">
        <f t="shared" si="4"/>
        <v>0</v>
      </c>
      <c r="AF32" s="37">
        <f t="shared" si="5"/>
        <v>1.5</v>
      </c>
      <c r="AG32" s="37">
        <f t="shared" si="6"/>
        <v>1.5</v>
      </c>
      <c r="AH32" s="37">
        <f t="shared" si="7"/>
        <v>0</v>
      </c>
      <c r="AI32" s="37">
        <f t="shared" si="8"/>
        <v>1.5</v>
      </c>
      <c r="AJ32" s="37">
        <f t="shared" si="9"/>
        <v>0</v>
      </c>
      <c r="AK32" s="37">
        <f t="shared" si="10"/>
        <v>0</v>
      </c>
      <c r="AL32" s="37">
        <f t="shared" si="11"/>
        <v>2</v>
      </c>
      <c r="AM32" s="37">
        <f t="shared" si="12"/>
        <v>0</v>
      </c>
      <c r="AN32" s="37">
        <f t="shared" si="13"/>
        <v>0</v>
      </c>
      <c r="AO32" s="37">
        <f t="shared" si="14"/>
        <v>1.5</v>
      </c>
      <c r="AP32" s="37">
        <f t="shared" si="15"/>
        <v>1.5</v>
      </c>
      <c r="AQ32" s="37">
        <f t="shared" si="16"/>
        <v>1.5</v>
      </c>
      <c r="AR32" s="37">
        <f t="shared" si="17"/>
        <v>1.5</v>
      </c>
      <c r="AS32" s="37">
        <f t="shared" si="18"/>
        <v>1.5</v>
      </c>
      <c r="AT32" s="37">
        <f t="shared" si="19"/>
        <v>0</v>
      </c>
      <c r="AU32" s="37">
        <f t="shared" si="20"/>
        <v>0</v>
      </c>
      <c r="AV32" s="37">
        <f t="shared" si="21"/>
        <v>0</v>
      </c>
      <c r="AW32" s="37">
        <f t="shared" si="22"/>
        <v>0</v>
      </c>
      <c r="AX32" s="37">
        <f t="shared" si="23"/>
        <v>0</v>
      </c>
      <c r="AY32" s="37">
        <f t="shared" si="24"/>
        <v>0</v>
      </c>
      <c r="AZ32" s="37">
        <f t="shared" si="25"/>
        <v>0</v>
      </c>
    </row>
    <row r="33" spans="1:52">
      <c r="A33" s="29">
        <v>32</v>
      </c>
      <c r="B33" s="30" t="s">
        <v>47</v>
      </c>
      <c r="C33" s="31" t="s">
        <v>31</v>
      </c>
      <c r="D33" s="12"/>
      <c r="E33" s="12"/>
      <c r="F33" s="12"/>
      <c r="G33" s="12"/>
      <c r="H33" s="12">
        <v>1</v>
      </c>
      <c r="I33" s="12"/>
      <c r="J33" s="13"/>
      <c r="K33" s="12">
        <v>1</v>
      </c>
      <c r="L33" s="13">
        <v>1</v>
      </c>
      <c r="M33" s="12"/>
      <c r="N33" s="12"/>
      <c r="O33" s="12"/>
      <c r="P33" s="12">
        <v>1</v>
      </c>
      <c r="Q33" s="12"/>
      <c r="R33" s="12">
        <v>1</v>
      </c>
      <c r="S33" s="12">
        <v>1</v>
      </c>
      <c r="T33" s="12"/>
      <c r="U33" s="12"/>
      <c r="V33" s="13"/>
      <c r="W33" s="12"/>
      <c r="X33" s="12">
        <v>1</v>
      </c>
      <c r="Y33" s="13">
        <v>1</v>
      </c>
      <c r="Z33" s="12">
        <v>1</v>
      </c>
      <c r="AA33" s="12">
        <f t="shared" si="0"/>
        <v>9</v>
      </c>
      <c r="AB33" s="22">
        <f t="shared" si="1"/>
        <v>9</v>
      </c>
      <c r="AC33" s="24">
        <f t="shared" si="2"/>
        <v>1</v>
      </c>
      <c r="AD33" s="5"/>
      <c r="AE33" s="37">
        <f t="shared" si="4"/>
        <v>0</v>
      </c>
      <c r="AF33" s="37">
        <f t="shared" si="5"/>
        <v>0</v>
      </c>
      <c r="AG33" s="37">
        <f t="shared" si="6"/>
        <v>0</v>
      </c>
      <c r="AH33" s="37">
        <f t="shared" si="7"/>
        <v>0</v>
      </c>
      <c r="AI33" s="37">
        <f t="shared" si="8"/>
        <v>1.5</v>
      </c>
      <c r="AJ33" s="37">
        <f t="shared" si="9"/>
        <v>0</v>
      </c>
      <c r="AK33" s="37">
        <f t="shared" si="10"/>
        <v>0</v>
      </c>
      <c r="AL33" s="37">
        <f t="shared" si="11"/>
        <v>2</v>
      </c>
      <c r="AM33" s="37">
        <f t="shared" si="12"/>
        <v>1.5</v>
      </c>
      <c r="AN33" s="37">
        <f t="shared" si="13"/>
        <v>0</v>
      </c>
      <c r="AO33" s="37">
        <f t="shared" si="14"/>
        <v>0</v>
      </c>
      <c r="AP33" s="37">
        <f t="shared" si="15"/>
        <v>0</v>
      </c>
      <c r="AQ33" s="37">
        <f t="shared" si="16"/>
        <v>1.5</v>
      </c>
      <c r="AR33" s="37">
        <f t="shared" si="17"/>
        <v>0</v>
      </c>
      <c r="AS33" s="37">
        <f t="shared" si="18"/>
        <v>1.5</v>
      </c>
      <c r="AT33" s="37">
        <f t="shared" si="19"/>
        <v>1.5</v>
      </c>
      <c r="AU33" s="37">
        <f t="shared" si="20"/>
        <v>0</v>
      </c>
      <c r="AV33" s="37">
        <f t="shared" si="21"/>
        <v>0</v>
      </c>
      <c r="AW33" s="37">
        <f t="shared" si="22"/>
        <v>0</v>
      </c>
      <c r="AX33" s="37">
        <f t="shared" si="23"/>
        <v>0</v>
      </c>
      <c r="AY33" s="37">
        <f t="shared" si="24"/>
        <v>1.5</v>
      </c>
      <c r="AZ33" s="37">
        <f t="shared" si="25"/>
        <v>1.5</v>
      </c>
    </row>
    <row r="34" spans="1:52">
      <c r="A34" s="29">
        <v>33</v>
      </c>
      <c r="B34" s="30" t="s">
        <v>23</v>
      </c>
      <c r="C34" s="31" t="s">
        <v>31</v>
      </c>
      <c r="D34" s="12"/>
      <c r="E34" s="12">
        <v>1</v>
      </c>
      <c r="F34" s="12">
        <v>1</v>
      </c>
      <c r="G34" s="12"/>
      <c r="H34" s="12"/>
      <c r="I34" s="12">
        <v>1</v>
      </c>
      <c r="J34" s="13"/>
      <c r="K34" s="12"/>
      <c r="L34" s="13"/>
      <c r="M34" s="12"/>
      <c r="N34" s="12">
        <v>1</v>
      </c>
      <c r="O34" s="12">
        <v>1</v>
      </c>
      <c r="P34" s="12"/>
      <c r="Q34" s="12"/>
      <c r="R34" s="12"/>
      <c r="S34" s="12"/>
      <c r="T34" s="12"/>
      <c r="U34" s="12">
        <v>1</v>
      </c>
      <c r="V34" s="13"/>
      <c r="W34" s="12"/>
      <c r="X34" s="12">
        <v>1</v>
      </c>
      <c r="Y34" s="13">
        <v>1</v>
      </c>
      <c r="Z34" s="12">
        <v>1</v>
      </c>
      <c r="AA34" s="12">
        <f t="shared" ref="AA34:AA65" si="26">SUM(D34:Z34)</f>
        <v>9</v>
      </c>
      <c r="AB34" s="22">
        <f t="shared" ref="AB34:AB65" si="27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9</v>
      </c>
      <c r="AC34" s="24">
        <f t="shared" ref="AC34:AC65" si="28">AA34/AB34</f>
        <v>1</v>
      </c>
      <c r="AD34" s="5"/>
      <c r="AE34" s="37">
        <f t="shared" si="4"/>
        <v>0</v>
      </c>
      <c r="AF34" s="37">
        <f t="shared" si="5"/>
        <v>1.5</v>
      </c>
      <c r="AG34" s="37">
        <f t="shared" si="6"/>
        <v>1.5</v>
      </c>
      <c r="AH34" s="37">
        <f t="shared" si="7"/>
        <v>0</v>
      </c>
      <c r="AI34" s="37">
        <f t="shared" si="8"/>
        <v>0</v>
      </c>
      <c r="AJ34" s="37">
        <f t="shared" si="9"/>
        <v>1.5</v>
      </c>
      <c r="AK34" s="37">
        <f t="shared" si="10"/>
        <v>0</v>
      </c>
      <c r="AL34" s="37">
        <f t="shared" si="11"/>
        <v>0</v>
      </c>
      <c r="AM34" s="37">
        <f t="shared" si="12"/>
        <v>0</v>
      </c>
      <c r="AN34" s="37">
        <f t="shared" si="13"/>
        <v>0</v>
      </c>
      <c r="AO34" s="37">
        <f t="shared" si="14"/>
        <v>1.5</v>
      </c>
      <c r="AP34" s="37">
        <f t="shared" si="15"/>
        <v>1.5</v>
      </c>
      <c r="AQ34" s="37">
        <f t="shared" si="16"/>
        <v>0</v>
      </c>
      <c r="AR34" s="37">
        <f t="shared" si="17"/>
        <v>0</v>
      </c>
      <c r="AS34" s="37">
        <f t="shared" si="18"/>
        <v>0</v>
      </c>
      <c r="AT34" s="37">
        <f t="shared" si="19"/>
        <v>0</v>
      </c>
      <c r="AU34" s="37">
        <f t="shared" si="20"/>
        <v>0</v>
      </c>
      <c r="AV34" s="37">
        <f t="shared" si="21"/>
        <v>1.5</v>
      </c>
      <c r="AW34" s="37">
        <f t="shared" si="22"/>
        <v>0</v>
      </c>
      <c r="AX34" s="37">
        <f t="shared" si="23"/>
        <v>0</v>
      </c>
      <c r="AY34" s="37">
        <f t="shared" si="24"/>
        <v>1.5</v>
      </c>
      <c r="AZ34" s="37">
        <f t="shared" si="25"/>
        <v>1.5</v>
      </c>
    </row>
    <row r="35" spans="1:52">
      <c r="A35" s="29">
        <v>34</v>
      </c>
      <c r="B35" s="30" t="s">
        <v>67</v>
      </c>
      <c r="C35" s="31"/>
      <c r="D35" s="12"/>
      <c r="E35" s="12"/>
      <c r="F35" s="12"/>
      <c r="G35" s="12"/>
      <c r="H35" s="12"/>
      <c r="I35" s="12"/>
      <c r="J35" s="13">
        <v>3</v>
      </c>
      <c r="K35" s="12">
        <v>4</v>
      </c>
      <c r="L35" s="13"/>
      <c r="M35" s="12">
        <v>1</v>
      </c>
      <c r="N35" s="12"/>
      <c r="O35" s="12"/>
      <c r="P35" s="12"/>
      <c r="Q35" s="12"/>
      <c r="R35" s="12"/>
      <c r="S35" s="12"/>
      <c r="T35" s="12"/>
      <c r="U35" s="12"/>
      <c r="V35" s="13"/>
      <c r="W35" s="12"/>
      <c r="X35" s="12"/>
      <c r="Y35" s="13"/>
      <c r="Z35" s="12"/>
      <c r="AA35" s="12">
        <f t="shared" si="26"/>
        <v>8</v>
      </c>
      <c r="AB35" s="22">
        <f t="shared" si="27"/>
        <v>3</v>
      </c>
      <c r="AC35" s="24">
        <f t="shared" si="28"/>
        <v>2.6666666666666665</v>
      </c>
      <c r="AD35" s="5"/>
      <c r="AE35" s="37">
        <f t="shared" si="4"/>
        <v>0</v>
      </c>
      <c r="AF35" s="37">
        <f t="shared" si="5"/>
        <v>0</v>
      </c>
      <c r="AG35" s="37">
        <f t="shared" si="6"/>
        <v>0</v>
      </c>
      <c r="AH35" s="37">
        <f t="shared" si="7"/>
        <v>0</v>
      </c>
      <c r="AI35" s="37">
        <f t="shared" si="8"/>
        <v>0</v>
      </c>
      <c r="AJ35" s="37">
        <f t="shared" si="9"/>
        <v>0</v>
      </c>
      <c r="AK35" s="37">
        <f t="shared" si="10"/>
        <v>2</v>
      </c>
      <c r="AL35" s="37">
        <f t="shared" si="11"/>
        <v>1.5</v>
      </c>
      <c r="AM35" s="37">
        <f t="shared" si="12"/>
        <v>0</v>
      </c>
      <c r="AN35" s="37">
        <f t="shared" si="13"/>
        <v>2</v>
      </c>
      <c r="AO35" s="37">
        <f t="shared" si="14"/>
        <v>0</v>
      </c>
      <c r="AP35" s="37">
        <f t="shared" si="15"/>
        <v>0</v>
      </c>
      <c r="AQ35" s="37">
        <f t="shared" si="16"/>
        <v>0</v>
      </c>
      <c r="AR35" s="37">
        <f t="shared" si="17"/>
        <v>0</v>
      </c>
      <c r="AS35" s="37">
        <f t="shared" si="18"/>
        <v>0</v>
      </c>
      <c r="AT35" s="37">
        <f t="shared" si="19"/>
        <v>0</v>
      </c>
      <c r="AU35" s="37">
        <f t="shared" si="20"/>
        <v>0</v>
      </c>
      <c r="AV35" s="37">
        <f t="shared" si="21"/>
        <v>0</v>
      </c>
      <c r="AW35" s="37">
        <f t="shared" si="22"/>
        <v>0</v>
      </c>
      <c r="AX35" s="37">
        <f t="shared" si="23"/>
        <v>0</v>
      </c>
      <c r="AY35" s="37">
        <f t="shared" si="24"/>
        <v>0</v>
      </c>
      <c r="AZ35" s="37">
        <f t="shared" si="25"/>
        <v>0</v>
      </c>
    </row>
    <row r="36" spans="1:52">
      <c r="A36" s="29">
        <v>35</v>
      </c>
      <c r="B36" s="30" t="s">
        <v>65</v>
      </c>
      <c r="C36" s="31" t="s">
        <v>31</v>
      </c>
      <c r="D36" s="12"/>
      <c r="E36" s="12"/>
      <c r="F36" s="12"/>
      <c r="G36" s="12"/>
      <c r="H36" s="12"/>
      <c r="I36" s="12"/>
      <c r="J36" s="13"/>
      <c r="K36" s="12"/>
      <c r="L36" s="13">
        <v>1</v>
      </c>
      <c r="M36" s="12"/>
      <c r="N36" s="12">
        <v>1</v>
      </c>
      <c r="O36" s="12">
        <v>1</v>
      </c>
      <c r="P36" s="12"/>
      <c r="Q36" s="12"/>
      <c r="R36" s="12"/>
      <c r="S36" s="12"/>
      <c r="T36" s="12"/>
      <c r="U36" s="12"/>
      <c r="V36" s="13"/>
      <c r="W36" s="12"/>
      <c r="X36" s="12"/>
      <c r="Y36" s="13">
        <v>4</v>
      </c>
      <c r="Z36" s="12">
        <v>1</v>
      </c>
      <c r="AA36" s="12">
        <f t="shared" si="26"/>
        <v>8</v>
      </c>
      <c r="AB36" s="22">
        <f t="shared" si="27"/>
        <v>5</v>
      </c>
      <c r="AC36" s="24">
        <f t="shared" si="28"/>
        <v>1.6</v>
      </c>
      <c r="AD36" s="5"/>
      <c r="AE36" s="37">
        <f t="shared" si="4"/>
        <v>0</v>
      </c>
      <c r="AF36" s="37">
        <f t="shared" si="5"/>
        <v>0</v>
      </c>
      <c r="AG36" s="37">
        <f t="shared" si="6"/>
        <v>0</v>
      </c>
      <c r="AH36" s="37">
        <f t="shared" si="7"/>
        <v>0</v>
      </c>
      <c r="AI36" s="37">
        <f t="shared" si="8"/>
        <v>0</v>
      </c>
      <c r="AJ36" s="37">
        <f t="shared" si="9"/>
        <v>0</v>
      </c>
      <c r="AK36" s="37">
        <f t="shared" si="10"/>
        <v>0</v>
      </c>
      <c r="AL36" s="37">
        <f t="shared" si="11"/>
        <v>0</v>
      </c>
      <c r="AM36" s="37">
        <f t="shared" si="12"/>
        <v>1.5</v>
      </c>
      <c r="AN36" s="37">
        <f t="shared" si="13"/>
        <v>0</v>
      </c>
      <c r="AO36" s="37">
        <f t="shared" si="14"/>
        <v>1.5</v>
      </c>
      <c r="AP36" s="37">
        <f t="shared" si="15"/>
        <v>1.5</v>
      </c>
      <c r="AQ36" s="37">
        <f t="shared" si="16"/>
        <v>0</v>
      </c>
      <c r="AR36" s="37">
        <f t="shared" si="17"/>
        <v>0</v>
      </c>
      <c r="AS36" s="37">
        <f t="shared" si="18"/>
        <v>0</v>
      </c>
      <c r="AT36" s="37">
        <f t="shared" si="19"/>
        <v>0</v>
      </c>
      <c r="AU36" s="37">
        <f t="shared" si="20"/>
        <v>0</v>
      </c>
      <c r="AV36" s="37">
        <f t="shared" si="21"/>
        <v>0</v>
      </c>
      <c r="AW36" s="37">
        <f t="shared" si="22"/>
        <v>0</v>
      </c>
      <c r="AX36" s="37">
        <f t="shared" si="23"/>
        <v>0</v>
      </c>
      <c r="AY36" s="37">
        <f t="shared" si="24"/>
        <v>0</v>
      </c>
      <c r="AZ36" s="37">
        <f t="shared" si="25"/>
        <v>1.5</v>
      </c>
    </row>
    <row r="37" spans="1:52">
      <c r="A37" s="6">
        <v>36</v>
      </c>
      <c r="B37" s="11" t="s">
        <v>13</v>
      </c>
      <c r="C37" s="12" t="s">
        <v>31</v>
      </c>
      <c r="D37" s="12"/>
      <c r="E37" s="12">
        <v>1</v>
      </c>
      <c r="F37" s="12">
        <v>1</v>
      </c>
      <c r="G37" s="12"/>
      <c r="H37" s="12">
        <v>1</v>
      </c>
      <c r="I37" s="12">
        <v>1</v>
      </c>
      <c r="J37" s="13"/>
      <c r="K37" s="12">
        <v>1</v>
      </c>
      <c r="L37" s="13">
        <v>1</v>
      </c>
      <c r="M37" s="12"/>
      <c r="N37" s="12"/>
      <c r="O37" s="12"/>
      <c r="P37" s="12"/>
      <c r="Q37" s="12"/>
      <c r="R37" s="12"/>
      <c r="S37" s="12">
        <v>1</v>
      </c>
      <c r="T37" s="12">
        <v>1</v>
      </c>
      <c r="U37" s="12"/>
      <c r="V37" s="13"/>
      <c r="W37" s="12"/>
      <c r="X37" s="12"/>
      <c r="Y37" s="13"/>
      <c r="Z37" s="12"/>
      <c r="AA37" s="12">
        <f t="shared" si="26"/>
        <v>8</v>
      </c>
      <c r="AB37" s="22">
        <f t="shared" si="27"/>
        <v>8</v>
      </c>
      <c r="AC37" s="24">
        <f t="shared" si="28"/>
        <v>1</v>
      </c>
      <c r="AD37" s="5"/>
      <c r="AE37" s="37">
        <f t="shared" si="4"/>
        <v>0</v>
      </c>
      <c r="AF37" s="37">
        <f t="shared" si="5"/>
        <v>1.5</v>
      </c>
      <c r="AG37" s="37">
        <f t="shared" si="6"/>
        <v>1.5</v>
      </c>
      <c r="AH37" s="37">
        <f t="shared" si="7"/>
        <v>0</v>
      </c>
      <c r="AI37" s="37">
        <f t="shared" si="8"/>
        <v>1.5</v>
      </c>
      <c r="AJ37" s="37">
        <f t="shared" si="9"/>
        <v>1.5</v>
      </c>
      <c r="AK37" s="37">
        <f t="shared" si="10"/>
        <v>0</v>
      </c>
      <c r="AL37" s="37">
        <f t="shared" si="11"/>
        <v>2</v>
      </c>
      <c r="AM37" s="37">
        <f t="shared" si="12"/>
        <v>1.5</v>
      </c>
      <c r="AN37" s="37">
        <f t="shared" si="13"/>
        <v>0</v>
      </c>
      <c r="AO37" s="37">
        <f t="shared" si="14"/>
        <v>0</v>
      </c>
      <c r="AP37" s="37">
        <f t="shared" si="15"/>
        <v>0</v>
      </c>
      <c r="AQ37" s="37">
        <f t="shared" si="16"/>
        <v>0</v>
      </c>
      <c r="AR37" s="37">
        <f t="shared" si="17"/>
        <v>0</v>
      </c>
      <c r="AS37" s="37">
        <f t="shared" si="18"/>
        <v>0</v>
      </c>
      <c r="AT37" s="37">
        <f t="shared" si="19"/>
        <v>1.5</v>
      </c>
      <c r="AU37" s="37">
        <f t="shared" si="20"/>
        <v>1.5</v>
      </c>
      <c r="AV37" s="37">
        <f t="shared" si="21"/>
        <v>0</v>
      </c>
      <c r="AW37" s="37">
        <f t="shared" si="22"/>
        <v>0</v>
      </c>
      <c r="AX37" s="37">
        <f t="shared" si="23"/>
        <v>0</v>
      </c>
      <c r="AY37" s="37">
        <f t="shared" si="24"/>
        <v>0</v>
      </c>
      <c r="AZ37" s="37">
        <f t="shared" si="25"/>
        <v>0</v>
      </c>
    </row>
    <row r="38" spans="1:52">
      <c r="A38" s="6">
        <v>37</v>
      </c>
      <c r="B38" s="11" t="s">
        <v>10</v>
      </c>
      <c r="C38" s="12"/>
      <c r="D38" s="12">
        <v>6</v>
      </c>
      <c r="E38" s="12"/>
      <c r="F38" s="12">
        <v>1</v>
      </c>
      <c r="G38" s="12"/>
      <c r="H38" s="12"/>
      <c r="I38" s="12"/>
      <c r="J38" s="13"/>
      <c r="K38" s="12"/>
      <c r="L38" s="13"/>
      <c r="M38" s="12"/>
      <c r="N38" s="12"/>
      <c r="O38" s="12"/>
      <c r="P38" s="12"/>
      <c r="Q38" s="12"/>
      <c r="R38" s="12"/>
      <c r="S38" s="12"/>
      <c r="T38" s="12"/>
      <c r="U38" s="12"/>
      <c r="V38" s="13"/>
      <c r="W38" s="12"/>
      <c r="X38" s="12"/>
      <c r="Y38" s="13"/>
      <c r="Z38" s="12"/>
      <c r="AA38" s="12">
        <f t="shared" si="26"/>
        <v>7</v>
      </c>
      <c r="AB38" s="22">
        <f t="shared" si="27"/>
        <v>2</v>
      </c>
      <c r="AC38" s="24">
        <f t="shared" si="28"/>
        <v>3.5</v>
      </c>
      <c r="AD38" s="5"/>
      <c r="AE38" s="37">
        <f t="shared" si="4"/>
        <v>2</v>
      </c>
      <c r="AF38" s="37">
        <f t="shared" si="5"/>
        <v>0</v>
      </c>
      <c r="AG38" s="37">
        <f t="shared" si="6"/>
        <v>2</v>
      </c>
      <c r="AH38" s="37">
        <f t="shared" si="7"/>
        <v>0</v>
      </c>
      <c r="AI38" s="37">
        <f t="shared" si="8"/>
        <v>0</v>
      </c>
      <c r="AJ38" s="37">
        <f t="shared" si="9"/>
        <v>0</v>
      </c>
      <c r="AK38" s="37">
        <f t="shared" si="10"/>
        <v>0</v>
      </c>
      <c r="AL38" s="37">
        <f t="shared" si="11"/>
        <v>0</v>
      </c>
      <c r="AM38" s="37">
        <f t="shared" si="12"/>
        <v>0</v>
      </c>
      <c r="AN38" s="37">
        <f t="shared" si="13"/>
        <v>0</v>
      </c>
      <c r="AO38" s="37">
        <f t="shared" si="14"/>
        <v>0</v>
      </c>
      <c r="AP38" s="37">
        <f t="shared" si="15"/>
        <v>0</v>
      </c>
      <c r="AQ38" s="37">
        <f t="shared" si="16"/>
        <v>0</v>
      </c>
      <c r="AR38" s="37">
        <f t="shared" si="17"/>
        <v>0</v>
      </c>
      <c r="AS38" s="37">
        <f t="shared" si="18"/>
        <v>0</v>
      </c>
      <c r="AT38" s="37">
        <f t="shared" si="19"/>
        <v>0</v>
      </c>
      <c r="AU38" s="37">
        <f t="shared" si="20"/>
        <v>0</v>
      </c>
      <c r="AV38" s="37">
        <f t="shared" si="21"/>
        <v>0</v>
      </c>
      <c r="AW38" s="37">
        <f t="shared" si="22"/>
        <v>0</v>
      </c>
      <c r="AX38" s="37">
        <f t="shared" si="23"/>
        <v>0</v>
      </c>
      <c r="AY38" s="37">
        <f t="shared" si="24"/>
        <v>0</v>
      </c>
      <c r="AZ38" s="37">
        <f t="shared" si="25"/>
        <v>0</v>
      </c>
    </row>
    <row r="39" spans="1:52">
      <c r="A39" s="6">
        <v>38</v>
      </c>
      <c r="B39" s="11" t="s">
        <v>33</v>
      </c>
      <c r="C39" s="12" t="s">
        <v>31</v>
      </c>
      <c r="D39" s="12"/>
      <c r="E39" s="12"/>
      <c r="F39" s="12">
        <v>5</v>
      </c>
      <c r="G39" s="12"/>
      <c r="H39" s="12"/>
      <c r="I39" s="12"/>
      <c r="J39" s="13"/>
      <c r="K39" s="12"/>
      <c r="L39" s="13"/>
      <c r="M39" s="12"/>
      <c r="N39" s="12"/>
      <c r="O39" s="12"/>
      <c r="P39" s="12"/>
      <c r="Q39" s="12"/>
      <c r="R39" s="12"/>
      <c r="S39" s="12"/>
      <c r="T39" s="12"/>
      <c r="U39" s="12"/>
      <c r="V39" s="13"/>
      <c r="W39" s="12"/>
      <c r="X39" s="12"/>
      <c r="Y39" s="13">
        <v>1</v>
      </c>
      <c r="Z39" s="12">
        <v>1</v>
      </c>
      <c r="AA39" s="12">
        <f t="shared" si="26"/>
        <v>7</v>
      </c>
      <c r="AB39" s="22">
        <f t="shared" si="27"/>
        <v>3</v>
      </c>
      <c r="AC39" s="24">
        <f t="shared" si="28"/>
        <v>2.3333333333333335</v>
      </c>
      <c r="AD39" s="5"/>
      <c r="AE39" s="37">
        <f t="shared" si="4"/>
        <v>0</v>
      </c>
      <c r="AF39" s="37">
        <f t="shared" si="5"/>
        <v>0</v>
      </c>
      <c r="AG39" s="37">
        <f t="shared" si="6"/>
        <v>1.5</v>
      </c>
      <c r="AH39" s="37">
        <f t="shared" si="7"/>
        <v>0</v>
      </c>
      <c r="AI39" s="37">
        <f t="shared" si="8"/>
        <v>0</v>
      </c>
      <c r="AJ39" s="37">
        <f t="shared" si="9"/>
        <v>0</v>
      </c>
      <c r="AK39" s="37">
        <f t="shared" si="10"/>
        <v>0</v>
      </c>
      <c r="AL39" s="37">
        <f t="shared" si="11"/>
        <v>0</v>
      </c>
      <c r="AM39" s="37">
        <f t="shared" si="12"/>
        <v>0</v>
      </c>
      <c r="AN39" s="37">
        <f t="shared" si="13"/>
        <v>0</v>
      </c>
      <c r="AO39" s="37">
        <f t="shared" si="14"/>
        <v>0</v>
      </c>
      <c r="AP39" s="37">
        <f t="shared" si="15"/>
        <v>0</v>
      </c>
      <c r="AQ39" s="37">
        <f t="shared" si="16"/>
        <v>0</v>
      </c>
      <c r="AR39" s="37">
        <f t="shared" si="17"/>
        <v>0</v>
      </c>
      <c r="AS39" s="37">
        <f t="shared" si="18"/>
        <v>0</v>
      </c>
      <c r="AT39" s="37">
        <f t="shared" si="19"/>
        <v>0</v>
      </c>
      <c r="AU39" s="37">
        <f t="shared" si="20"/>
        <v>0</v>
      </c>
      <c r="AV39" s="37">
        <f t="shared" si="21"/>
        <v>0</v>
      </c>
      <c r="AW39" s="37">
        <f t="shared" si="22"/>
        <v>0</v>
      </c>
      <c r="AX39" s="37">
        <f t="shared" si="23"/>
        <v>0</v>
      </c>
      <c r="AY39" s="37">
        <f t="shared" si="24"/>
        <v>0</v>
      </c>
      <c r="AZ39" s="37">
        <f t="shared" si="25"/>
        <v>1.5</v>
      </c>
    </row>
    <row r="40" spans="1:52">
      <c r="A40" s="6">
        <v>39</v>
      </c>
      <c r="B40" s="11" t="s">
        <v>78</v>
      </c>
      <c r="C40" s="12" t="s">
        <v>39</v>
      </c>
      <c r="D40" s="12"/>
      <c r="E40" s="12"/>
      <c r="F40" s="12"/>
      <c r="G40" s="12"/>
      <c r="H40" s="12"/>
      <c r="I40" s="12"/>
      <c r="J40" s="13"/>
      <c r="K40" s="12"/>
      <c r="L40" s="13"/>
      <c r="M40" s="12"/>
      <c r="N40" s="12"/>
      <c r="O40" s="12"/>
      <c r="P40" s="12"/>
      <c r="Q40" s="12">
        <v>1</v>
      </c>
      <c r="R40" s="12">
        <v>5</v>
      </c>
      <c r="S40" s="12">
        <v>1</v>
      </c>
      <c r="T40" s="12"/>
      <c r="U40" s="12"/>
      <c r="V40" s="13"/>
      <c r="W40" s="12"/>
      <c r="X40" s="12"/>
      <c r="Y40" s="13"/>
      <c r="Z40" s="12"/>
      <c r="AA40" s="12">
        <f t="shared" si="26"/>
        <v>7</v>
      </c>
      <c r="AB40" s="22">
        <f t="shared" si="27"/>
        <v>3</v>
      </c>
      <c r="AC40" s="24">
        <f t="shared" si="28"/>
        <v>2.3333333333333335</v>
      </c>
      <c r="AD40" s="5"/>
      <c r="AE40" s="37">
        <f t="shared" si="4"/>
        <v>0</v>
      </c>
      <c r="AF40" s="37">
        <f t="shared" si="5"/>
        <v>0</v>
      </c>
      <c r="AG40" s="37">
        <f t="shared" si="6"/>
        <v>0</v>
      </c>
      <c r="AH40" s="37">
        <f t="shared" si="7"/>
        <v>0</v>
      </c>
      <c r="AI40" s="37">
        <f t="shared" si="8"/>
        <v>0</v>
      </c>
      <c r="AJ40" s="37">
        <f t="shared" si="9"/>
        <v>0</v>
      </c>
      <c r="AK40" s="37">
        <f t="shared" si="10"/>
        <v>0</v>
      </c>
      <c r="AL40" s="37">
        <f t="shared" si="11"/>
        <v>0</v>
      </c>
      <c r="AM40" s="37">
        <f t="shared" si="12"/>
        <v>0</v>
      </c>
      <c r="AN40" s="37">
        <f t="shared" si="13"/>
        <v>0</v>
      </c>
      <c r="AO40" s="37">
        <f t="shared" si="14"/>
        <v>0</v>
      </c>
      <c r="AP40" s="37">
        <f t="shared" si="15"/>
        <v>0</v>
      </c>
      <c r="AQ40" s="37">
        <f t="shared" si="16"/>
        <v>0</v>
      </c>
      <c r="AR40" s="37">
        <f t="shared" si="17"/>
        <v>1.5</v>
      </c>
      <c r="AS40" s="37">
        <f t="shared" si="18"/>
        <v>1.5</v>
      </c>
      <c r="AT40" s="37">
        <f t="shared" si="19"/>
        <v>1.5</v>
      </c>
      <c r="AU40" s="37">
        <f t="shared" si="20"/>
        <v>0</v>
      </c>
      <c r="AV40" s="37">
        <f t="shared" si="21"/>
        <v>0</v>
      </c>
      <c r="AW40" s="37">
        <f t="shared" si="22"/>
        <v>0</v>
      </c>
      <c r="AX40" s="37">
        <f t="shared" si="23"/>
        <v>0</v>
      </c>
      <c r="AY40" s="37">
        <f t="shared" si="24"/>
        <v>0</v>
      </c>
      <c r="AZ40" s="37">
        <f t="shared" si="25"/>
        <v>0</v>
      </c>
    </row>
    <row r="41" spans="1:52">
      <c r="A41" s="6">
        <v>40</v>
      </c>
      <c r="B41" s="42" t="s">
        <v>26</v>
      </c>
      <c r="C41" s="43"/>
      <c r="D41" s="12">
        <v>3</v>
      </c>
      <c r="E41" s="12">
        <v>1</v>
      </c>
      <c r="F41" s="12">
        <v>3</v>
      </c>
      <c r="G41" s="12"/>
      <c r="H41" s="12"/>
      <c r="I41" s="12"/>
      <c r="J41" s="13"/>
      <c r="K41" s="12"/>
      <c r="L41" s="13"/>
      <c r="M41" s="12"/>
      <c r="N41" s="12"/>
      <c r="O41" s="12"/>
      <c r="P41" s="12"/>
      <c r="Q41" s="12"/>
      <c r="R41" s="12"/>
      <c r="S41" s="12"/>
      <c r="T41" s="12"/>
      <c r="U41" s="12"/>
      <c r="V41" s="13"/>
      <c r="W41" s="12"/>
      <c r="X41" s="12"/>
      <c r="Y41" s="13"/>
      <c r="Z41" s="12"/>
      <c r="AA41" s="12">
        <f t="shared" si="26"/>
        <v>7</v>
      </c>
      <c r="AB41" s="22">
        <f t="shared" si="27"/>
        <v>3</v>
      </c>
      <c r="AC41" s="24">
        <f t="shared" si="28"/>
        <v>2.3333333333333335</v>
      </c>
      <c r="AD41" s="5"/>
      <c r="AE41" s="37">
        <f t="shared" si="4"/>
        <v>2</v>
      </c>
      <c r="AF41" s="37">
        <f t="shared" si="5"/>
        <v>2</v>
      </c>
      <c r="AG41" s="37">
        <f t="shared" si="6"/>
        <v>2</v>
      </c>
      <c r="AH41" s="37">
        <f t="shared" si="7"/>
        <v>0</v>
      </c>
      <c r="AI41" s="37">
        <f t="shared" si="8"/>
        <v>0</v>
      </c>
      <c r="AJ41" s="37">
        <f t="shared" si="9"/>
        <v>0</v>
      </c>
      <c r="AK41" s="37">
        <f t="shared" si="10"/>
        <v>0</v>
      </c>
      <c r="AL41" s="37">
        <f t="shared" si="11"/>
        <v>0</v>
      </c>
      <c r="AM41" s="37">
        <f t="shared" si="12"/>
        <v>0</v>
      </c>
      <c r="AN41" s="37">
        <f t="shared" si="13"/>
        <v>0</v>
      </c>
      <c r="AO41" s="37">
        <f t="shared" si="14"/>
        <v>0</v>
      </c>
      <c r="AP41" s="37">
        <f t="shared" si="15"/>
        <v>0</v>
      </c>
      <c r="AQ41" s="37">
        <f t="shared" si="16"/>
        <v>0</v>
      </c>
      <c r="AR41" s="37">
        <f t="shared" si="17"/>
        <v>0</v>
      </c>
      <c r="AS41" s="37">
        <f t="shared" si="18"/>
        <v>0</v>
      </c>
      <c r="AT41" s="37">
        <f t="shared" si="19"/>
        <v>0</v>
      </c>
      <c r="AU41" s="37">
        <f t="shared" si="20"/>
        <v>0</v>
      </c>
      <c r="AV41" s="37">
        <f t="shared" si="21"/>
        <v>0</v>
      </c>
      <c r="AW41" s="37">
        <f t="shared" si="22"/>
        <v>0</v>
      </c>
      <c r="AX41" s="37">
        <f t="shared" si="23"/>
        <v>0</v>
      </c>
      <c r="AY41" s="37">
        <f t="shared" si="24"/>
        <v>0</v>
      </c>
      <c r="AZ41" s="37">
        <f t="shared" si="25"/>
        <v>0</v>
      </c>
    </row>
    <row r="42" spans="1:52">
      <c r="A42" s="6">
        <v>41</v>
      </c>
      <c r="B42" s="11" t="s">
        <v>27</v>
      </c>
      <c r="C42" s="12"/>
      <c r="D42" s="12"/>
      <c r="E42" s="12"/>
      <c r="F42" s="12">
        <v>1</v>
      </c>
      <c r="G42" s="12"/>
      <c r="H42" s="12"/>
      <c r="I42" s="12"/>
      <c r="J42" s="13"/>
      <c r="K42" s="12">
        <v>1</v>
      </c>
      <c r="L42" s="13">
        <v>1</v>
      </c>
      <c r="M42" s="12"/>
      <c r="N42" s="12">
        <v>1</v>
      </c>
      <c r="O42" s="12">
        <v>1</v>
      </c>
      <c r="P42" s="12"/>
      <c r="Q42" s="12"/>
      <c r="R42" s="12"/>
      <c r="S42" s="12">
        <v>1</v>
      </c>
      <c r="T42" s="12"/>
      <c r="U42" s="12"/>
      <c r="V42" s="13"/>
      <c r="W42" s="12"/>
      <c r="X42" s="12"/>
      <c r="Y42" s="13">
        <v>1</v>
      </c>
      <c r="Z42" s="12"/>
      <c r="AA42" s="12">
        <f t="shared" si="26"/>
        <v>7</v>
      </c>
      <c r="AB42" s="22">
        <f t="shared" si="27"/>
        <v>7</v>
      </c>
      <c r="AC42" s="24">
        <f t="shared" si="28"/>
        <v>1</v>
      </c>
      <c r="AD42" s="5"/>
      <c r="AE42" s="37">
        <f t="shared" si="4"/>
        <v>0</v>
      </c>
      <c r="AF42" s="37">
        <f t="shared" si="5"/>
        <v>0</v>
      </c>
      <c r="AG42" s="37">
        <f t="shared" si="6"/>
        <v>2</v>
      </c>
      <c r="AH42" s="37">
        <f t="shared" si="7"/>
        <v>0</v>
      </c>
      <c r="AI42" s="37">
        <f t="shared" si="8"/>
        <v>0</v>
      </c>
      <c r="AJ42" s="37">
        <f t="shared" si="9"/>
        <v>0</v>
      </c>
      <c r="AK42" s="37">
        <f t="shared" si="10"/>
        <v>0</v>
      </c>
      <c r="AL42" s="37">
        <f t="shared" si="11"/>
        <v>2</v>
      </c>
      <c r="AM42" s="37">
        <f t="shared" si="12"/>
        <v>2</v>
      </c>
      <c r="AN42" s="37">
        <f t="shared" si="13"/>
        <v>0</v>
      </c>
      <c r="AO42" s="37">
        <f t="shared" si="14"/>
        <v>2</v>
      </c>
      <c r="AP42" s="37">
        <f t="shared" si="15"/>
        <v>2</v>
      </c>
      <c r="AQ42" s="37">
        <f t="shared" si="16"/>
        <v>0</v>
      </c>
      <c r="AR42" s="37">
        <f t="shared" si="17"/>
        <v>0</v>
      </c>
      <c r="AS42" s="37">
        <f t="shared" si="18"/>
        <v>0</v>
      </c>
      <c r="AT42" s="37">
        <f t="shared" si="19"/>
        <v>2</v>
      </c>
      <c r="AU42" s="37">
        <f t="shared" si="20"/>
        <v>0</v>
      </c>
      <c r="AV42" s="37">
        <f t="shared" si="21"/>
        <v>0</v>
      </c>
      <c r="AW42" s="37">
        <f t="shared" si="22"/>
        <v>0</v>
      </c>
      <c r="AX42" s="37">
        <f t="shared" si="23"/>
        <v>0</v>
      </c>
      <c r="AY42" s="37">
        <f t="shared" si="24"/>
        <v>0</v>
      </c>
      <c r="AZ42" s="37">
        <f t="shared" si="25"/>
        <v>2</v>
      </c>
    </row>
    <row r="43" spans="1:52">
      <c r="A43" s="6">
        <v>42</v>
      </c>
      <c r="B43" s="11" t="s">
        <v>72</v>
      </c>
      <c r="C43" s="12"/>
      <c r="D43" s="12"/>
      <c r="E43" s="12"/>
      <c r="F43" s="12"/>
      <c r="G43" s="12"/>
      <c r="H43" s="12"/>
      <c r="I43" s="12"/>
      <c r="J43" s="13"/>
      <c r="K43" s="12"/>
      <c r="L43" s="13"/>
      <c r="M43" s="12"/>
      <c r="N43" s="12">
        <v>6</v>
      </c>
      <c r="O43" s="12"/>
      <c r="P43" s="12"/>
      <c r="Q43" s="12"/>
      <c r="R43" s="12"/>
      <c r="S43" s="12"/>
      <c r="T43" s="12"/>
      <c r="U43" s="12"/>
      <c r="V43" s="13"/>
      <c r="W43" s="12"/>
      <c r="X43" s="12"/>
      <c r="Y43" s="13"/>
      <c r="Z43" s="12"/>
      <c r="AA43" s="12">
        <f t="shared" si="26"/>
        <v>6</v>
      </c>
      <c r="AB43" s="22">
        <f t="shared" si="27"/>
        <v>1</v>
      </c>
      <c r="AC43" s="24">
        <f t="shared" si="28"/>
        <v>6</v>
      </c>
      <c r="AD43" s="5"/>
      <c r="AE43" s="37">
        <f t="shared" si="4"/>
        <v>0</v>
      </c>
      <c r="AF43" s="37">
        <f t="shared" si="5"/>
        <v>0</v>
      </c>
      <c r="AG43" s="37">
        <f t="shared" si="6"/>
        <v>0</v>
      </c>
      <c r="AH43" s="37">
        <f t="shared" si="7"/>
        <v>0</v>
      </c>
      <c r="AI43" s="37">
        <f t="shared" si="8"/>
        <v>0</v>
      </c>
      <c r="AJ43" s="37">
        <f t="shared" si="9"/>
        <v>0</v>
      </c>
      <c r="AK43" s="37">
        <f t="shared" si="10"/>
        <v>0</v>
      </c>
      <c r="AL43" s="37">
        <f t="shared" si="11"/>
        <v>0</v>
      </c>
      <c r="AM43" s="37">
        <f t="shared" si="12"/>
        <v>0</v>
      </c>
      <c r="AN43" s="37">
        <f t="shared" si="13"/>
        <v>0</v>
      </c>
      <c r="AO43" s="37">
        <f t="shared" si="14"/>
        <v>2</v>
      </c>
      <c r="AP43" s="37">
        <f t="shared" si="15"/>
        <v>0</v>
      </c>
      <c r="AQ43" s="37">
        <f t="shared" si="16"/>
        <v>0</v>
      </c>
      <c r="AR43" s="37">
        <f t="shared" si="17"/>
        <v>0</v>
      </c>
      <c r="AS43" s="37">
        <f t="shared" si="18"/>
        <v>0</v>
      </c>
      <c r="AT43" s="37">
        <f t="shared" si="19"/>
        <v>0</v>
      </c>
      <c r="AU43" s="37">
        <f t="shared" si="20"/>
        <v>0</v>
      </c>
      <c r="AV43" s="37">
        <f t="shared" si="21"/>
        <v>0</v>
      </c>
      <c r="AW43" s="37">
        <f t="shared" si="22"/>
        <v>0</v>
      </c>
      <c r="AX43" s="37">
        <f t="shared" si="23"/>
        <v>0</v>
      </c>
      <c r="AY43" s="37">
        <f t="shared" si="24"/>
        <v>0</v>
      </c>
      <c r="AZ43" s="37">
        <f t="shared" si="25"/>
        <v>0</v>
      </c>
    </row>
    <row r="44" spans="1:52">
      <c r="A44" s="6">
        <v>43</v>
      </c>
      <c r="B44" s="11" t="s">
        <v>85</v>
      </c>
      <c r="C44" s="12"/>
      <c r="D44" s="12"/>
      <c r="E44" s="12"/>
      <c r="F44" s="12"/>
      <c r="G44" s="12"/>
      <c r="H44" s="12"/>
      <c r="I44" s="12"/>
      <c r="J44" s="13"/>
      <c r="K44" s="12"/>
      <c r="L44" s="13"/>
      <c r="M44" s="12"/>
      <c r="N44" s="12"/>
      <c r="O44" s="12"/>
      <c r="P44" s="12"/>
      <c r="Q44" s="12"/>
      <c r="R44" s="12"/>
      <c r="S44" s="12">
        <v>1</v>
      </c>
      <c r="T44" s="12">
        <v>5</v>
      </c>
      <c r="U44" s="12"/>
      <c r="V44" s="13"/>
      <c r="W44" s="12"/>
      <c r="X44" s="12"/>
      <c r="Y44" s="13"/>
      <c r="Z44" s="12"/>
      <c r="AA44" s="12">
        <f t="shared" si="26"/>
        <v>6</v>
      </c>
      <c r="AB44" s="22">
        <f t="shared" si="27"/>
        <v>2</v>
      </c>
      <c r="AC44" s="24">
        <f t="shared" si="28"/>
        <v>3</v>
      </c>
      <c r="AD44" s="5"/>
      <c r="AE44" s="37">
        <f t="shared" si="4"/>
        <v>0</v>
      </c>
      <c r="AF44" s="37">
        <f t="shared" si="5"/>
        <v>0</v>
      </c>
      <c r="AG44" s="37">
        <f t="shared" si="6"/>
        <v>0</v>
      </c>
      <c r="AH44" s="37">
        <f t="shared" si="7"/>
        <v>0</v>
      </c>
      <c r="AI44" s="37">
        <f t="shared" si="8"/>
        <v>0</v>
      </c>
      <c r="AJ44" s="37">
        <f t="shared" si="9"/>
        <v>0</v>
      </c>
      <c r="AK44" s="37">
        <f t="shared" si="10"/>
        <v>0</v>
      </c>
      <c r="AL44" s="37">
        <f t="shared" si="11"/>
        <v>0</v>
      </c>
      <c r="AM44" s="37">
        <f t="shared" si="12"/>
        <v>0</v>
      </c>
      <c r="AN44" s="37">
        <f t="shared" si="13"/>
        <v>0</v>
      </c>
      <c r="AO44" s="37">
        <f t="shared" si="14"/>
        <v>0</v>
      </c>
      <c r="AP44" s="37">
        <f t="shared" si="15"/>
        <v>0</v>
      </c>
      <c r="AQ44" s="37">
        <f t="shared" si="16"/>
        <v>0</v>
      </c>
      <c r="AR44" s="37">
        <f t="shared" si="17"/>
        <v>0</v>
      </c>
      <c r="AS44" s="37">
        <f t="shared" si="18"/>
        <v>0</v>
      </c>
      <c r="AT44" s="37">
        <f t="shared" si="19"/>
        <v>2</v>
      </c>
      <c r="AU44" s="37">
        <f t="shared" si="20"/>
        <v>2</v>
      </c>
      <c r="AV44" s="37">
        <f t="shared" si="21"/>
        <v>0</v>
      </c>
      <c r="AW44" s="37">
        <f t="shared" si="22"/>
        <v>0</v>
      </c>
      <c r="AX44" s="37">
        <f t="shared" si="23"/>
        <v>0</v>
      </c>
      <c r="AY44" s="37">
        <f t="shared" si="24"/>
        <v>0</v>
      </c>
      <c r="AZ44" s="37">
        <f t="shared" si="25"/>
        <v>0</v>
      </c>
    </row>
    <row r="45" spans="1:52">
      <c r="A45" s="6">
        <v>44</v>
      </c>
      <c r="B45" s="11" t="s">
        <v>50</v>
      </c>
      <c r="C45" s="12" t="s">
        <v>31</v>
      </c>
      <c r="D45" s="12"/>
      <c r="E45" s="12"/>
      <c r="F45" s="12"/>
      <c r="G45" s="12"/>
      <c r="H45" s="12"/>
      <c r="I45" s="12">
        <v>1</v>
      </c>
      <c r="J45" s="13"/>
      <c r="K45" s="12"/>
      <c r="L45" s="13"/>
      <c r="M45" s="12"/>
      <c r="N45" s="12"/>
      <c r="O45" s="12">
        <v>1</v>
      </c>
      <c r="P45" s="12">
        <v>1</v>
      </c>
      <c r="Q45" s="12"/>
      <c r="R45" s="12">
        <v>1</v>
      </c>
      <c r="S45" s="12">
        <v>1</v>
      </c>
      <c r="T45" s="12">
        <v>1</v>
      </c>
      <c r="U45" s="12"/>
      <c r="V45" s="13"/>
      <c r="W45" s="12"/>
      <c r="X45" s="12"/>
      <c r="Y45" s="13"/>
      <c r="Z45" s="12"/>
      <c r="AA45" s="12">
        <f t="shared" si="26"/>
        <v>6</v>
      </c>
      <c r="AB45" s="22">
        <f t="shared" si="27"/>
        <v>6</v>
      </c>
      <c r="AC45" s="24">
        <f t="shared" si="28"/>
        <v>1</v>
      </c>
      <c r="AD45" s="5"/>
      <c r="AE45" s="37">
        <f t="shared" si="4"/>
        <v>0</v>
      </c>
      <c r="AF45" s="37">
        <f t="shared" si="5"/>
        <v>0</v>
      </c>
      <c r="AG45" s="37">
        <f t="shared" si="6"/>
        <v>0</v>
      </c>
      <c r="AH45" s="37">
        <f t="shared" si="7"/>
        <v>0</v>
      </c>
      <c r="AI45" s="37">
        <f t="shared" si="8"/>
        <v>0</v>
      </c>
      <c r="AJ45" s="37">
        <f t="shared" si="9"/>
        <v>1.5</v>
      </c>
      <c r="AK45" s="37">
        <f t="shared" si="10"/>
        <v>0</v>
      </c>
      <c r="AL45" s="37">
        <f t="shared" si="11"/>
        <v>0</v>
      </c>
      <c r="AM45" s="37">
        <f t="shared" si="12"/>
        <v>0</v>
      </c>
      <c r="AN45" s="37">
        <f t="shared" si="13"/>
        <v>0</v>
      </c>
      <c r="AO45" s="37">
        <f t="shared" si="14"/>
        <v>0</v>
      </c>
      <c r="AP45" s="37">
        <f t="shared" si="15"/>
        <v>1.5</v>
      </c>
      <c r="AQ45" s="37">
        <f t="shared" si="16"/>
        <v>1.5</v>
      </c>
      <c r="AR45" s="37">
        <f t="shared" si="17"/>
        <v>0</v>
      </c>
      <c r="AS45" s="37">
        <f t="shared" si="18"/>
        <v>1.5</v>
      </c>
      <c r="AT45" s="37">
        <f t="shared" si="19"/>
        <v>1.5</v>
      </c>
      <c r="AU45" s="37">
        <f t="shared" si="20"/>
        <v>1.5</v>
      </c>
      <c r="AV45" s="37">
        <f t="shared" si="21"/>
        <v>0</v>
      </c>
      <c r="AW45" s="37">
        <f t="shared" si="22"/>
        <v>0</v>
      </c>
      <c r="AX45" s="37">
        <f t="shared" si="23"/>
        <v>0</v>
      </c>
      <c r="AY45" s="37">
        <f t="shared" si="24"/>
        <v>0</v>
      </c>
      <c r="AZ45" s="37">
        <f t="shared" si="25"/>
        <v>0</v>
      </c>
    </row>
    <row r="46" spans="1:52">
      <c r="A46" s="6">
        <v>45</v>
      </c>
      <c r="B46" s="11" t="s">
        <v>64</v>
      </c>
      <c r="C46" s="12" t="s">
        <v>31</v>
      </c>
      <c r="D46" s="12"/>
      <c r="E46" s="12"/>
      <c r="F46" s="12"/>
      <c r="G46" s="12"/>
      <c r="H46" s="12"/>
      <c r="I46" s="12"/>
      <c r="J46" s="13"/>
      <c r="K46" s="12"/>
      <c r="L46" s="13">
        <v>1</v>
      </c>
      <c r="M46" s="12"/>
      <c r="N46" s="12">
        <v>1</v>
      </c>
      <c r="O46" s="12"/>
      <c r="P46" s="12">
        <v>1</v>
      </c>
      <c r="Q46" s="12"/>
      <c r="R46" s="12"/>
      <c r="S46" s="12"/>
      <c r="T46" s="12"/>
      <c r="U46" s="12">
        <v>1</v>
      </c>
      <c r="V46" s="13"/>
      <c r="W46" s="12"/>
      <c r="X46" s="12">
        <v>1</v>
      </c>
      <c r="Y46" s="13"/>
      <c r="Z46" s="12">
        <v>1</v>
      </c>
      <c r="AA46" s="12">
        <f t="shared" si="26"/>
        <v>6</v>
      </c>
      <c r="AB46" s="22">
        <f t="shared" si="27"/>
        <v>6</v>
      </c>
      <c r="AC46" s="24">
        <f t="shared" si="28"/>
        <v>1</v>
      </c>
      <c r="AD46" s="5"/>
      <c r="AE46" s="37">
        <f t="shared" si="4"/>
        <v>0</v>
      </c>
      <c r="AF46" s="37">
        <f t="shared" si="5"/>
        <v>0</v>
      </c>
      <c r="AG46" s="37">
        <f t="shared" si="6"/>
        <v>0</v>
      </c>
      <c r="AH46" s="37">
        <f t="shared" si="7"/>
        <v>0</v>
      </c>
      <c r="AI46" s="37">
        <f t="shared" si="8"/>
        <v>0</v>
      </c>
      <c r="AJ46" s="37">
        <f t="shared" si="9"/>
        <v>0</v>
      </c>
      <c r="AK46" s="37">
        <f t="shared" si="10"/>
        <v>0</v>
      </c>
      <c r="AL46" s="37">
        <f t="shared" si="11"/>
        <v>0</v>
      </c>
      <c r="AM46" s="37">
        <f t="shared" si="12"/>
        <v>1.5</v>
      </c>
      <c r="AN46" s="37">
        <f t="shared" si="13"/>
        <v>0</v>
      </c>
      <c r="AO46" s="37">
        <f t="shared" si="14"/>
        <v>1.5</v>
      </c>
      <c r="AP46" s="37">
        <f t="shared" si="15"/>
        <v>0</v>
      </c>
      <c r="AQ46" s="37">
        <f t="shared" si="16"/>
        <v>1.5</v>
      </c>
      <c r="AR46" s="37">
        <f t="shared" si="17"/>
        <v>0</v>
      </c>
      <c r="AS46" s="37">
        <f t="shared" si="18"/>
        <v>0</v>
      </c>
      <c r="AT46" s="37">
        <f t="shared" si="19"/>
        <v>0</v>
      </c>
      <c r="AU46" s="37">
        <f t="shared" si="20"/>
        <v>0</v>
      </c>
      <c r="AV46" s="37">
        <f t="shared" si="21"/>
        <v>1.5</v>
      </c>
      <c r="AW46" s="37">
        <f t="shared" si="22"/>
        <v>0</v>
      </c>
      <c r="AX46" s="37">
        <f t="shared" si="23"/>
        <v>0</v>
      </c>
      <c r="AY46" s="37">
        <f t="shared" si="24"/>
        <v>1.5</v>
      </c>
      <c r="AZ46" s="37">
        <f t="shared" si="25"/>
        <v>0</v>
      </c>
    </row>
    <row r="47" spans="1:52">
      <c r="A47" s="6">
        <v>46</v>
      </c>
      <c r="B47" s="11" t="s">
        <v>36</v>
      </c>
      <c r="C47" s="12"/>
      <c r="D47" s="12"/>
      <c r="E47" s="12"/>
      <c r="F47" s="12">
        <v>1</v>
      </c>
      <c r="G47" s="12">
        <v>1</v>
      </c>
      <c r="H47" s="12">
        <v>1</v>
      </c>
      <c r="I47" s="12"/>
      <c r="J47" s="13"/>
      <c r="K47" s="12">
        <v>1</v>
      </c>
      <c r="L47" s="13"/>
      <c r="M47" s="12"/>
      <c r="N47" s="12"/>
      <c r="O47" s="12">
        <v>1</v>
      </c>
      <c r="P47" s="12"/>
      <c r="Q47" s="12"/>
      <c r="R47" s="12"/>
      <c r="S47" s="12"/>
      <c r="T47" s="12"/>
      <c r="U47" s="12"/>
      <c r="V47" s="13"/>
      <c r="W47" s="12"/>
      <c r="X47" s="12">
        <v>1</v>
      </c>
      <c r="Y47" s="13"/>
      <c r="Z47" s="12"/>
      <c r="AA47" s="12">
        <f t="shared" si="26"/>
        <v>6</v>
      </c>
      <c r="AB47" s="22">
        <f t="shared" si="27"/>
        <v>6</v>
      </c>
      <c r="AC47" s="24">
        <f t="shared" si="28"/>
        <v>1</v>
      </c>
      <c r="AD47" s="5"/>
      <c r="AE47" s="37">
        <f t="shared" si="4"/>
        <v>0</v>
      </c>
      <c r="AF47" s="37">
        <f t="shared" si="5"/>
        <v>0</v>
      </c>
      <c r="AG47" s="37">
        <f t="shared" si="6"/>
        <v>2</v>
      </c>
      <c r="AH47" s="37">
        <f t="shared" si="7"/>
        <v>2</v>
      </c>
      <c r="AI47" s="37">
        <f t="shared" si="8"/>
        <v>2</v>
      </c>
      <c r="AJ47" s="37">
        <f t="shared" si="9"/>
        <v>0</v>
      </c>
      <c r="AK47" s="37">
        <f t="shared" si="10"/>
        <v>0</v>
      </c>
      <c r="AL47" s="37">
        <f t="shared" si="11"/>
        <v>2</v>
      </c>
      <c r="AM47" s="37">
        <f t="shared" si="12"/>
        <v>0</v>
      </c>
      <c r="AN47" s="37">
        <f t="shared" si="13"/>
        <v>0</v>
      </c>
      <c r="AO47" s="37">
        <f t="shared" si="14"/>
        <v>0</v>
      </c>
      <c r="AP47" s="37">
        <f t="shared" si="15"/>
        <v>2</v>
      </c>
      <c r="AQ47" s="37">
        <f t="shared" si="16"/>
        <v>0</v>
      </c>
      <c r="AR47" s="37">
        <f t="shared" si="17"/>
        <v>0</v>
      </c>
      <c r="AS47" s="37">
        <f t="shared" si="18"/>
        <v>0</v>
      </c>
      <c r="AT47" s="37">
        <f t="shared" si="19"/>
        <v>0</v>
      </c>
      <c r="AU47" s="37">
        <f t="shared" si="20"/>
        <v>0</v>
      </c>
      <c r="AV47" s="37">
        <f t="shared" si="21"/>
        <v>0</v>
      </c>
      <c r="AW47" s="37">
        <f t="shared" si="22"/>
        <v>0</v>
      </c>
      <c r="AX47" s="37">
        <f t="shared" si="23"/>
        <v>0</v>
      </c>
      <c r="AY47" s="37">
        <f t="shared" si="24"/>
        <v>2</v>
      </c>
      <c r="AZ47" s="37">
        <f t="shared" si="25"/>
        <v>0</v>
      </c>
    </row>
    <row r="48" spans="1:52">
      <c r="A48" s="6">
        <v>47</v>
      </c>
      <c r="B48" s="11" t="s">
        <v>41</v>
      </c>
      <c r="C48" s="12"/>
      <c r="D48" s="12"/>
      <c r="E48" s="12"/>
      <c r="F48" s="12"/>
      <c r="G48" s="12">
        <v>5</v>
      </c>
      <c r="H48" s="12"/>
      <c r="I48" s="12"/>
      <c r="J48" s="13"/>
      <c r="K48" s="12"/>
      <c r="L48" s="13"/>
      <c r="M48" s="12"/>
      <c r="N48" s="12"/>
      <c r="O48" s="12"/>
      <c r="P48" s="12"/>
      <c r="Q48" s="12"/>
      <c r="R48" s="12"/>
      <c r="S48" s="12"/>
      <c r="T48" s="12"/>
      <c r="U48" s="12"/>
      <c r="V48" s="13"/>
      <c r="W48" s="12"/>
      <c r="X48" s="12"/>
      <c r="Y48" s="13"/>
      <c r="Z48" s="12"/>
      <c r="AA48" s="12">
        <f t="shared" si="26"/>
        <v>5</v>
      </c>
      <c r="AB48" s="22">
        <f t="shared" si="27"/>
        <v>1</v>
      </c>
      <c r="AC48" s="24">
        <f t="shared" si="28"/>
        <v>5</v>
      </c>
      <c r="AD48" s="5"/>
      <c r="AE48" s="37">
        <f t="shared" si="4"/>
        <v>0</v>
      </c>
      <c r="AF48" s="37">
        <f t="shared" si="5"/>
        <v>0</v>
      </c>
      <c r="AG48" s="37">
        <f t="shared" si="6"/>
        <v>0</v>
      </c>
      <c r="AH48" s="37">
        <f t="shared" si="7"/>
        <v>2</v>
      </c>
      <c r="AI48" s="37">
        <f t="shared" si="8"/>
        <v>0</v>
      </c>
      <c r="AJ48" s="37">
        <f t="shared" si="9"/>
        <v>0</v>
      </c>
      <c r="AK48" s="37">
        <f t="shared" si="10"/>
        <v>0</v>
      </c>
      <c r="AL48" s="37">
        <f t="shared" si="11"/>
        <v>0</v>
      </c>
      <c r="AM48" s="37">
        <f t="shared" si="12"/>
        <v>0</v>
      </c>
      <c r="AN48" s="37">
        <f t="shared" si="13"/>
        <v>0</v>
      </c>
      <c r="AO48" s="37">
        <f t="shared" si="14"/>
        <v>0</v>
      </c>
      <c r="AP48" s="37">
        <f t="shared" si="15"/>
        <v>0</v>
      </c>
      <c r="AQ48" s="37">
        <f t="shared" si="16"/>
        <v>0</v>
      </c>
      <c r="AR48" s="37">
        <f t="shared" si="17"/>
        <v>0</v>
      </c>
      <c r="AS48" s="37">
        <f t="shared" si="18"/>
        <v>0</v>
      </c>
      <c r="AT48" s="37">
        <f t="shared" si="19"/>
        <v>0</v>
      </c>
      <c r="AU48" s="37">
        <f t="shared" si="20"/>
        <v>0</v>
      </c>
      <c r="AV48" s="37">
        <f t="shared" si="21"/>
        <v>0</v>
      </c>
      <c r="AW48" s="37">
        <f t="shared" si="22"/>
        <v>0</v>
      </c>
      <c r="AX48" s="37">
        <f t="shared" si="23"/>
        <v>0</v>
      </c>
      <c r="AY48" s="37">
        <f t="shared" si="24"/>
        <v>0</v>
      </c>
      <c r="AZ48" s="37">
        <f t="shared" si="25"/>
        <v>0</v>
      </c>
    </row>
    <row r="49" spans="1:52">
      <c r="A49" s="6">
        <v>48</v>
      </c>
      <c r="B49" s="11" t="s">
        <v>80</v>
      </c>
      <c r="C49" s="12" t="s">
        <v>31</v>
      </c>
      <c r="D49" s="12"/>
      <c r="E49" s="12"/>
      <c r="F49" s="12"/>
      <c r="G49" s="12"/>
      <c r="H49" s="12"/>
      <c r="I49" s="12"/>
      <c r="J49" s="13"/>
      <c r="K49" s="12"/>
      <c r="L49" s="13"/>
      <c r="M49" s="12"/>
      <c r="N49" s="12"/>
      <c r="O49" s="12"/>
      <c r="P49" s="12"/>
      <c r="Q49" s="12"/>
      <c r="R49" s="12">
        <v>4</v>
      </c>
      <c r="S49" s="12">
        <v>1</v>
      </c>
      <c r="T49" s="12"/>
      <c r="U49" s="12"/>
      <c r="V49" s="13"/>
      <c r="W49" s="12"/>
      <c r="X49" s="12"/>
      <c r="Y49" s="13"/>
      <c r="Z49" s="12"/>
      <c r="AA49" s="12">
        <f t="shared" si="26"/>
        <v>5</v>
      </c>
      <c r="AB49" s="22">
        <f t="shared" si="27"/>
        <v>2</v>
      </c>
      <c r="AC49" s="24">
        <f t="shared" si="28"/>
        <v>2.5</v>
      </c>
      <c r="AD49" s="5"/>
      <c r="AE49" s="37">
        <f t="shared" si="4"/>
        <v>0</v>
      </c>
      <c r="AF49" s="37">
        <f t="shared" si="5"/>
        <v>0</v>
      </c>
      <c r="AG49" s="37">
        <f t="shared" si="6"/>
        <v>0</v>
      </c>
      <c r="AH49" s="37">
        <f t="shared" si="7"/>
        <v>0</v>
      </c>
      <c r="AI49" s="37">
        <f t="shared" si="8"/>
        <v>0</v>
      </c>
      <c r="AJ49" s="37">
        <f t="shared" si="9"/>
        <v>0</v>
      </c>
      <c r="AK49" s="37">
        <f t="shared" si="10"/>
        <v>0</v>
      </c>
      <c r="AL49" s="37">
        <f t="shared" si="11"/>
        <v>0</v>
      </c>
      <c r="AM49" s="37">
        <f t="shared" si="12"/>
        <v>0</v>
      </c>
      <c r="AN49" s="37">
        <f t="shared" si="13"/>
        <v>0</v>
      </c>
      <c r="AO49" s="37">
        <f t="shared" si="14"/>
        <v>0</v>
      </c>
      <c r="AP49" s="37">
        <f t="shared" si="15"/>
        <v>0</v>
      </c>
      <c r="AQ49" s="37">
        <f t="shared" si="16"/>
        <v>0</v>
      </c>
      <c r="AR49" s="37">
        <f t="shared" si="17"/>
        <v>0</v>
      </c>
      <c r="AS49" s="37">
        <f t="shared" si="18"/>
        <v>1.5</v>
      </c>
      <c r="AT49" s="37">
        <f t="shared" si="19"/>
        <v>1.5</v>
      </c>
      <c r="AU49" s="37">
        <f t="shared" si="20"/>
        <v>0</v>
      </c>
      <c r="AV49" s="37">
        <f t="shared" si="21"/>
        <v>0</v>
      </c>
      <c r="AW49" s="37">
        <f t="shared" si="22"/>
        <v>0</v>
      </c>
      <c r="AX49" s="37">
        <f t="shared" si="23"/>
        <v>0</v>
      </c>
      <c r="AY49" s="37">
        <f t="shared" si="24"/>
        <v>0</v>
      </c>
      <c r="AZ49" s="37">
        <f t="shared" si="25"/>
        <v>0</v>
      </c>
    </row>
    <row r="50" spans="1:52">
      <c r="A50" s="6">
        <v>49</v>
      </c>
      <c r="B50" s="11" t="s">
        <v>52</v>
      </c>
      <c r="C50" s="12" t="s">
        <v>31</v>
      </c>
      <c r="D50" s="12"/>
      <c r="E50" s="12"/>
      <c r="F50" s="12"/>
      <c r="G50" s="12"/>
      <c r="H50" s="12">
        <v>3</v>
      </c>
      <c r="I50" s="12">
        <v>1</v>
      </c>
      <c r="J50" s="13">
        <v>1</v>
      </c>
      <c r="K50" s="12"/>
      <c r="L50" s="13"/>
      <c r="M50" s="12"/>
      <c r="N50" s="12"/>
      <c r="O50" s="12"/>
      <c r="P50" s="12"/>
      <c r="Q50" s="12"/>
      <c r="R50" s="12"/>
      <c r="S50" s="12"/>
      <c r="T50" s="12"/>
      <c r="U50" s="12"/>
      <c r="V50" s="13"/>
      <c r="W50" s="12"/>
      <c r="X50" s="12"/>
      <c r="Y50" s="13"/>
      <c r="Z50" s="12"/>
      <c r="AA50" s="12">
        <f t="shared" si="26"/>
        <v>5</v>
      </c>
      <c r="AB50" s="22">
        <f t="shared" si="27"/>
        <v>3</v>
      </c>
      <c r="AC50" s="24">
        <f t="shared" si="28"/>
        <v>1.6666666666666667</v>
      </c>
      <c r="AD50" s="5"/>
      <c r="AE50" s="37">
        <f t="shared" si="4"/>
        <v>0</v>
      </c>
      <c r="AF50" s="37">
        <f t="shared" si="5"/>
        <v>0</v>
      </c>
      <c r="AG50" s="37">
        <f t="shared" si="6"/>
        <v>0</v>
      </c>
      <c r="AH50" s="37">
        <f t="shared" si="7"/>
        <v>0</v>
      </c>
      <c r="AI50" s="37">
        <f t="shared" si="8"/>
        <v>1.5</v>
      </c>
      <c r="AJ50" s="37">
        <f t="shared" si="9"/>
        <v>1.5</v>
      </c>
      <c r="AK50" s="37">
        <f t="shared" si="10"/>
        <v>1.5</v>
      </c>
      <c r="AL50" s="37">
        <f t="shared" si="11"/>
        <v>0</v>
      </c>
      <c r="AM50" s="37">
        <f t="shared" si="12"/>
        <v>0</v>
      </c>
      <c r="AN50" s="37">
        <f t="shared" si="13"/>
        <v>0</v>
      </c>
      <c r="AO50" s="37">
        <f t="shared" si="14"/>
        <v>0</v>
      </c>
      <c r="AP50" s="37">
        <f t="shared" si="15"/>
        <v>0</v>
      </c>
      <c r="AQ50" s="37">
        <f t="shared" si="16"/>
        <v>0</v>
      </c>
      <c r="AR50" s="37">
        <f t="shared" si="17"/>
        <v>0</v>
      </c>
      <c r="AS50" s="37">
        <f t="shared" si="18"/>
        <v>0</v>
      </c>
      <c r="AT50" s="37">
        <f t="shared" si="19"/>
        <v>0</v>
      </c>
      <c r="AU50" s="37">
        <f t="shared" si="20"/>
        <v>0</v>
      </c>
      <c r="AV50" s="37">
        <f t="shared" si="21"/>
        <v>0</v>
      </c>
      <c r="AW50" s="37">
        <f t="shared" si="22"/>
        <v>0</v>
      </c>
      <c r="AX50" s="37">
        <f t="shared" si="23"/>
        <v>0</v>
      </c>
      <c r="AY50" s="37">
        <f t="shared" si="24"/>
        <v>0</v>
      </c>
      <c r="AZ50" s="37">
        <f t="shared" si="25"/>
        <v>0</v>
      </c>
    </row>
    <row r="51" spans="1:52">
      <c r="A51" s="6">
        <v>50</v>
      </c>
      <c r="B51" s="11" t="s">
        <v>40</v>
      </c>
      <c r="C51" s="12"/>
      <c r="D51" s="12">
        <v>1</v>
      </c>
      <c r="E51" s="12">
        <v>1</v>
      </c>
      <c r="F51" s="12"/>
      <c r="G51" s="12">
        <v>2</v>
      </c>
      <c r="H51" s="12">
        <v>1</v>
      </c>
      <c r="I51" s="12"/>
      <c r="J51" s="13"/>
      <c r="K51" s="12"/>
      <c r="L51" s="13"/>
      <c r="M51" s="12"/>
      <c r="N51" s="12"/>
      <c r="O51" s="12"/>
      <c r="P51" s="12"/>
      <c r="Q51" s="12"/>
      <c r="R51" s="12"/>
      <c r="S51" s="12"/>
      <c r="T51" s="12"/>
      <c r="U51" s="12"/>
      <c r="V51" s="13"/>
      <c r="W51" s="12"/>
      <c r="X51" s="12"/>
      <c r="Y51" s="13"/>
      <c r="Z51" s="12"/>
      <c r="AA51" s="12">
        <f t="shared" si="26"/>
        <v>5</v>
      </c>
      <c r="AB51" s="22">
        <f t="shared" si="27"/>
        <v>4</v>
      </c>
      <c r="AC51" s="24">
        <f t="shared" si="28"/>
        <v>1.25</v>
      </c>
      <c r="AD51" s="5"/>
      <c r="AE51" s="37">
        <f t="shared" si="4"/>
        <v>2</v>
      </c>
      <c r="AF51" s="37">
        <f t="shared" si="5"/>
        <v>2</v>
      </c>
      <c r="AG51" s="37">
        <f t="shared" si="6"/>
        <v>0</v>
      </c>
      <c r="AH51" s="37">
        <f t="shared" si="7"/>
        <v>2</v>
      </c>
      <c r="AI51" s="37">
        <f t="shared" si="8"/>
        <v>2</v>
      </c>
      <c r="AJ51" s="37">
        <f t="shared" si="9"/>
        <v>0</v>
      </c>
      <c r="AK51" s="37">
        <f t="shared" si="10"/>
        <v>0</v>
      </c>
      <c r="AL51" s="37">
        <f t="shared" si="11"/>
        <v>0</v>
      </c>
      <c r="AM51" s="37">
        <f t="shared" si="12"/>
        <v>0</v>
      </c>
      <c r="AN51" s="37">
        <f t="shared" si="13"/>
        <v>0</v>
      </c>
      <c r="AO51" s="37">
        <f t="shared" si="14"/>
        <v>0</v>
      </c>
      <c r="AP51" s="37">
        <f t="shared" si="15"/>
        <v>0</v>
      </c>
      <c r="AQ51" s="37">
        <f t="shared" si="16"/>
        <v>0</v>
      </c>
      <c r="AR51" s="37">
        <f t="shared" si="17"/>
        <v>0</v>
      </c>
      <c r="AS51" s="37">
        <f t="shared" si="18"/>
        <v>0</v>
      </c>
      <c r="AT51" s="37">
        <f t="shared" si="19"/>
        <v>0</v>
      </c>
      <c r="AU51" s="37">
        <f t="shared" si="20"/>
        <v>0</v>
      </c>
      <c r="AV51" s="37">
        <f t="shared" si="21"/>
        <v>0</v>
      </c>
      <c r="AW51" s="37">
        <f t="shared" si="22"/>
        <v>0</v>
      </c>
      <c r="AX51" s="37">
        <f t="shared" si="23"/>
        <v>0</v>
      </c>
      <c r="AY51" s="37">
        <f t="shared" si="24"/>
        <v>0</v>
      </c>
      <c r="AZ51" s="37">
        <f t="shared" si="25"/>
        <v>0</v>
      </c>
    </row>
    <row r="52" spans="1:52">
      <c r="A52" s="6">
        <v>51</v>
      </c>
      <c r="B52" s="11" t="s">
        <v>15</v>
      </c>
      <c r="C52" s="12" t="s">
        <v>31</v>
      </c>
      <c r="D52" s="12"/>
      <c r="E52" s="12">
        <v>1</v>
      </c>
      <c r="F52" s="12">
        <v>1</v>
      </c>
      <c r="G52" s="12"/>
      <c r="H52" s="12">
        <v>1</v>
      </c>
      <c r="I52" s="12"/>
      <c r="J52" s="13"/>
      <c r="K52" s="12"/>
      <c r="L52" s="13"/>
      <c r="M52" s="12"/>
      <c r="N52" s="12"/>
      <c r="O52" s="12"/>
      <c r="P52" s="12"/>
      <c r="Q52" s="12"/>
      <c r="R52" s="12"/>
      <c r="S52" s="12"/>
      <c r="T52" s="12">
        <v>1</v>
      </c>
      <c r="U52" s="12"/>
      <c r="V52" s="13"/>
      <c r="W52" s="12"/>
      <c r="X52" s="12"/>
      <c r="Y52" s="13">
        <v>1</v>
      </c>
      <c r="Z52" s="12"/>
      <c r="AA52" s="12">
        <f t="shared" si="26"/>
        <v>5</v>
      </c>
      <c r="AB52" s="22">
        <f t="shared" si="27"/>
        <v>5</v>
      </c>
      <c r="AC52" s="24">
        <f t="shared" si="28"/>
        <v>1</v>
      </c>
      <c r="AD52" s="5"/>
      <c r="AE52" s="37">
        <f t="shared" si="4"/>
        <v>0</v>
      </c>
      <c r="AF52" s="37">
        <f t="shared" si="5"/>
        <v>1.5</v>
      </c>
      <c r="AG52" s="37">
        <f t="shared" si="6"/>
        <v>1.5</v>
      </c>
      <c r="AH52" s="37">
        <f t="shared" si="7"/>
        <v>0</v>
      </c>
      <c r="AI52" s="37">
        <f t="shared" si="8"/>
        <v>1.5</v>
      </c>
      <c r="AJ52" s="37">
        <f t="shared" si="9"/>
        <v>0</v>
      </c>
      <c r="AK52" s="37">
        <f t="shared" si="10"/>
        <v>0</v>
      </c>
      <c r="AL52" s="37">
        <f t="shared" si="11"/>
        <v>0</v>
      </c>
      <c r="AM52" s="37">
        <f t="shared" si="12"/>
        <v>0</v>
      </c>
      <c r="AN52" s="37">
        <f t="shared" si="13"/>
        <v>0</v>
      </c>
      <c r="AO52" s="37">
        <f t="shared" si="14"/>
        <v>0</v>
      </c>
      <c r="AP52" s="37">
        <f t="shared" si="15"/>
        <v>0</v>
      </c>
      <c r="AQ52" s="37">
        <f t="shared" si="16"/>
        <v>0</v>
      </c>
      <c r="AR52" s="37">
        <f t="shared" si="17"/>
        <v>0</v>
      </c>
      <c r="AS52" s="37">
        <f t="shared" si="18"/>
        <v>0</v>
      </c>
      <c r="AT52" s="37">
        <f t="shared" si="19"/>
        <v>0</v>
      </c>
      <c r="AU52" s="37">
        <f t="shared" si="20"/>
        <v>1.5</v>
      </c>
      <c r="AV52" s="37">
        <f t="shared" si="21"/>
        <v>0</v>
      </c>
      <c r="AW52" s="37">
        <f t="shared" si="22"/>
        <v>0</v>
      </c>
      <c r="AX52" s="37">
        <f t="shared" si="23"/>
        <v>0</v>
      </c>
      <c r="AY52" s="37">
        <f t="shared" si="24"/>
        <v>0</v>
      </c>
      <c r="AZ52" s="37">
        <f t="shared" si="25"/>
        <v>1.5</v>
      </c>
    </row>
    <row r="53" spans="1:52">
      <c r="A53" s="6">
        <v>52</v>
      </c>
      <c r="B53" s="11" t="s">
        <v>57</v>
      </c>
      <c r="C53" s="12" t="s">
        <v>31</v>
      </c>
      <c r="D53" s="12"/>
      <c r="E53" s="12"/>
      <c r="F53" s="12"/>
      <c r="G53" s="12"/>
      <c r="H53" s="12"/>
      <c r="I53" s="12"/>
      <c r="J53" s="13"/>
      <c r="K53" s="12">
        <v>1</v>
      </c>
      <c r="L53" s="13">
        <v>1</v>
      </c>
      <c r="M53" s="12"/>
      <c r="N53" s="12"/>
      <c r="O53" s="12"/>
      <c r="P53" s="12"/>
      <c r="Q53" s="12"/>
      <c r="R53" s="12"/>
      <c r="S53" s="12"/>
      <c r="T53" s="12"/>
      <c r="U53" s="12"/>
      <c r="V53" s="13"/>
      <c r="W53" s="12"/>
      <c r="X53" s="12">
        <v>1</v>
      </c>
      <c r="Y53" s="13">
        <v>1</v>
      </c>
      <c r="Z53" s="12"/>
      <c r="AA53" s="12">
        <f t="shared" si="26"/>
        <v>4</v>
      </c>
      <c r="AB53" s="22">
        <f t="shared" si="27"/>
        <v>4</v>
      </c>
      <c r="AC53" s="24">
        <f t="shared" si="28"/>
        <v>1</v>
      </c>
      <c r="AD53" s="5"/>
      <c r="AE53" s="37">
        <f t="shared" si="4"/>
        <v>0</v>
      </c>
      <c r="AF53" s="37">
        <f t="shared" si="5"/>
        <v>0</v>
      </c>
      <c r="AG53" s="37">
        <f t="shared" si="6"/>
        <v>0</v>
      </c>
      <c r="AH53" s="37">
        <f t="shared" si="7"/>
        <v>0</v>
      </c>
      <c r="AI53" s="37">
        <f t="shared" si="8"/>
        <v>0</v>
      </c>
      <c r="AJ53" s="37">
        <f t="shared" si="9"/>
        <v>0</v>
      </c>
      <c r="AK53" s="37">
        <f t="shared" si="10"/>
        <v>0</v>
      </c>
      <c r="AL53" s="37">
        <f t="shared" si="11"/>
        <v>2</v>
      </c>
      <c r="AM53" s="37">
        <f t="shared" si="12"/>
        <v>1.5</v>
      </c>
      <c r="AN53" s="37">
        <f t="shared" si="13"/>
        <v>0</v>
      </c>
      <c r="AO53" s="37">
        <f t="shared" si="14"/>
        <v>0</v>
      </c>
      <c r="AP53" s="37">
        <f t="shared" si="15"/>
        <v>0</v>
      </c>
      <c r="AQ53" s="37">
        <f t="shared" si="16"/>
        <v>0</v>
      </c>
      <c r="AR53" s="37">
        <f t="shared" si="17"/>
        <v>0</v>
      </c>
      <c r="AS53" s="37">
        <f t="shared" si="18"/>
        <v>0</v>
      </c>
      <c r="AT53" s="37">
        <f t="shared" si="19"/>
        <v>0</v>
      </c>
      <c r="AU53" s="37">
        <f t="shared" si="20"/>
        <v>0</v>
      </c>
      <c r="AV53" s="37">
        <f t="shared" si="21"/>
        <v>0</v>
      </c>
      <c r="AW53" s="37">
        <f t="shared" si="22"/>
        <v>0</v>
      </c>
      <c r="AX53" s="37">
        <f t="shared" si="23"/>
        <v>0</v>
      </c>
      <c r="AY53" s="37">
        <f t="shared" si="24"/>
        <v>1.5</v>
      </c>
      <c r="AZ53" s="37">
        <f t="shared" si="25"/>
        <v>1.5</v>
      </c>
    </row>
    <row r="54" spans="1:52">
      <c r="A54" s="6">
        <v>53</v>
      </c>
      <c r="B54" s="11" t="s">
        <v>92</v>
      </c>
      <c r="C54" s="12" t="s">
        <v>31</v>
      </c>
      <c r="D54" s="12"/>
      <c r="E54" s="12"/>
      <c r="F54" s="12"/>
      <c r="G54" s="12"/>
      <c r="H54" s="12"/>
      <c r="I54" s="12"/>
      <c r="J54" s="13"/>
      <c r="K54" s="12"/>
      <c r="L54" s="13"/>
      <c r="M54" s="12"/>
      <c r="N54" s="12"/>
      <c r="O54" s="12"/>
      <c r="P54" s="12"/>
      <c r="Q54" s="12"/>
      <c r="R54" s="12"/>
      <c r="S54" s="12"/>
      <c r="T54" s="12"/>
      <c r="U54" s="12"/>
      <c r="V54" s="13"/>
      <c r="W54" s="12">
        <v>1</v>
      </c>
      <c r="X54" s="12">
        <v>1</v>
      </c>
      <c r="Y54" s="13">
        <v>1</v>
      </c>
      <c r="Z54" s="12">
        <v>1</v>
      </c>
      <c r="AA54" s="12">
        <f t="shared" si="26"/>
        <v>4</v>
      </c>
      <c r="AB54" s="22">
        <f t="shared" si="27"/>
        <v>4</v>
      </c>
      <c r="AC54" s="24">
        <f t="shared" si="28"/>
        <v>1</v>
      </c>
      <c r="AD54" s="5"/>
      <c r="AE54" s="37">
        <f t="shared" si="4"/>
        <v>0</v>
      </c>
      <c r="AF54" s="37">
        <f t="shared" si="5"/>
        <v>0</v>
      </c>
      <c r="AG54" s="37">
        <f t="shared" si="6"/>
        <v>0</v>
      </c>
      <c r="AH54" s="37">
        <f t="shared" si="7"/>
        <v>0</v>
      </c>
      <c r="AI54" s="37">
        <f t="shared" si="8"/>
        <v>0</v>
      </c>
      <c r="AJ54" s="37">
        <f t="shared" si="9"/>
        <v>0</v>
      </c>
      <c r="AK54" s="37">
        <f t="shared" si="10"/>
        <v>0</v>
      </c>
      <c r="AL54" s="37">
        <f t="shared" si="11"/>
        <v>0</v>
      </c>
      <c r="AM54" s="37">
        <f t="shared" si="12"/>
        <v>0</v>
      </c>
      <c r="AN54" s="37">
        <f t="shared" si="13"/>
        <v>0</v>
      </c>
      <c r="AO54" s="37">
        <f t="shared" si="14"/>
        <v>0</v>
      </c>
      <c r="AP54" s="37">
        <f t="shared" si="15"/>
        <v>0</v>
      </c>
      <c r="AQ54" s="37">
        <f t="shared" si="16"/>
        <v>0</v>
      </c>
      <c r="AR54" s="37">
        <f t="shared" si="17"/>
        <v>0</v>
      </c>
      <c r="AS54" s="37">
        <f t="shared" si="18"/>
        <v>0</v>
      </c>
      <c r="AT54" s="37">
        <f t="shared" si="19"/>
        <v>0</v>
      </c>
      <c r="AU54" s="37">
        <f t="shared" si="20"/>
        <v>0</v>
      </c>
      <c r="AV54" s="37">
        <f t="shared" si="21"/>
        <v>0</v>
      </c>
      <c r="AW54" s="37">
        <f t="shared" si="22"/>
        <v>0</v>
      </c>
      <c r="AX54" s="37">
        <f t="shared" si="23"/>
        <v>1.5</v>
      </c>
      <c r="AY54" s="37">
        <f t="shared" si="24"/>
        <v>1.5</v>
      </c>
      <c r="AZ54" s="37">
        <f t="shared" si="25"/>
        <v>1.5</v>
      </c>
    </row>
    <row r="55" spans="1:52">
      <c r="A55" s="6">
        <v>54</v>
      </c>
      <c r="B55" s="11" t="s">
        <v>58</v>
      </c>
      <c r="C55" s="12" t="s">
        <v>31</v>
      </c>
      <c r="D55" s="12"/>
      <c r="E55" s="12"/>
      <c r="F55" s="12"/>
      <c r="G55" s="12"/>
      <c r="H55" s="12"/>
      <c r="I55" s="12"/>
      <c r="J55" s="13"/>
      <c r="K55" s="12">
        <v>3</v>
      </c>
      <c r="L55" s="13"/>
      <c r="M55" s="12"/>
      <c r="N55" s="12"/>
      <c r="O55" s="12"/>
      <c r="P55" s="12"/>
      <c r="Q55" s="12"/>
      <c r="R55" s="12"/>
      <c r="S55" s="12"/>
      <c r="T55" s="12"/>
      <c r="U55" s="12"/>
      <c r="V55" s="13"/>
      <c r="W55" s="12"/>
      <c r="X55" s="12"/>
      <c r="Y55" s="13"/>
      <c r="Z55" s="12"/>
      <c r="AA55" s="12">
        <f t="shared" si="26"/>
        <v>3</v>
      </c>
      <c r="AB55" s="22">
        <f t="shared" si="27"/>
        <v>1</v>
      </c>
      <c r="AC55" s="24">
        <f t="shared" si="28"/>
        <v>3</v>
      </c>
      <c r="AD55" s="5"/>
      <c r="AE55" s="37">
        <f t="shared" si="4"/>
        <v>0</v>
      </c>
      <c r="AF55" s="37">
        <f t="shared" si="5"/>
        <v>0</v>
      </c>
      <c r="AG55" s="37">
        <f t="shared" si="6"/>
        <v>0</v>
      </c>
      <c r="AH55" s="37">
        <f t="shared" si="7"/>
        <v>0</v>
      </c>
      <c r="AI55" s="37">
        <f t="shared" si="8"/>
        <v>0</v>
      </c>
      <c r="AJ55" s="37">
        <f t="shared" si="9"/>
        <v>0</v>
      </c>
      <c r="AK55" s="37">
        <f t="shared" si="10"/>
        <v>0</v>
      </c>
      <c r="AL55" s="37">
        <f t="shared" si="11"/>
        <v>2</v>
      </c>
      <c r="AM55" s="37">
        <f t="shared" si="12"/>
        <v>0</v>
      </c>
      <c r="AN55" s="37">
        <f t="shared" si="13"/>
        <v>0</v>
      </c>
      <c r="AO55" s="37">
        <f t="shared" si="14"/>
        <v>0</v>
      </c>
      <c r="AP55" s="37">
        <f t="shared" si="15"/>
        <v>0</v>
      </c>
      <c r="AQ55" s="37">
        <f t="shared" si="16"/>
        <v>0</v>
      </c>
      <c r="AR55" s="37">
        <f t="shared" si="17"/>
        <v>0</v>
      </c>
      <c r="AS55" s="37">
        <f t="shared" si="18"/>
        <v>0</v>
      </c>
      <c r="AT55" s="37">
        <f t="shared" si="19"/>
        <v>0</v>
      </c>
      <c r="AU55" s="37">
        <f t="shared" si="20"/>
        <v>0</v>
      </c>
      <c r="AV55" s="37">
        <f t="shared" si="21"/>
        <v>0</v>
      </c>
      <c r="AW55" s="37">
        <f t="shared" si="22"/>
        <v>0</v>
      </c>
      <c r="AX55" s="37">
        <f t="shared" si="23"/>
        <v>0</v>
      </c>
      <c r="AY55" s="37">
        <f t="shared" si="24"/>
        <v>0</v>
      </c>
      <c r="AZ55" s="37">
        <f t="shared" si="25"/>
        <v>0</v>
      </c>
    </row>
    <row r="56" spans="1:52">
      <c r="A56" s="6">
        <v>55</v>
      </c>
      <c r="B56" s="11" t="s">
        <v>45</v>
      </c>
      <c r="C56" s="12"/>
      <c r="D56" s="12"/>
      <c r="E56" s="12"/>
      <c r="F56" s="12"/>
      <c r="G56" s="12"/>
      <c r="H56" s="12">
        <v>1</v>
      </c>
      <c r="I56" s="12"/>
      <c r="J56" s="13"/>
      <c r="K56" s="12">
        <v>2</v>
      </c>
      <c r="L56" s="13"/>
      <c r="M56" s="12"/>
      <c r="N56" s="12"/>
      <c r="O56" s="12"/>
      <c r="P56" s="12"/>
      <c r="Q56" s="12"/>
      <c r="R56" s="12"/>
      <c r="S56" s="12"/>
      <c r="T56" s="12"/>
      <c r="U56" s="12"/>
      <c r="V56" s="13"/>
      <c r="W56" s="12"/>
      <c r="X56" s="12"/>
      <c r="Y56" s="13"/>
      <c r="Z56" s="12"/>
      <c r="AA56" s="12">
        <f t="shared" si="26"/>
        <v>3</v>
      </c>
      <c r="AB56" s="22">
        <f t="shared" si="27"/>
        <v>2</v>
      </c>
      <c r="AC56" s="24">
        <f t="shared" si="28"/>
        <v>1.5</v>
      </c>
      <c r="AD56" s="5"/>
      <c r="AE56" s="37">
        <f t="shared" si="4"/>
        <v>0</v>
      </c>
      <c r="AF56" s="37">
        <f t="shared" si="5"/>
        <v>0</v>
      </c>
      <c r="AG56" s="37">
        <f t="shared" si="6"/>
        <v>0</v>
      </c>
      <c r="AH56" s="37">
        <f t="shared" si="7"/>
        <v>0</v>
      </c>
      <c r="AI56" s="37">
        <f t="shared" si="8"/>
        <v>2</v>
      </c>
      <c r="AJ56" s="37">
        <f t="shared" si="9"/>
        <v>0</v>
      </c>
      <c r="AK56" s="37">
        <f t="shared" si="10"/>
        <v>0</v>
      </c>
      <c r="AL56" s="37">
        <f t="shared" si="11"/>
        <v>2</v>
      </c>
      <c r="AM56" s="37">
        <f t="shared" si="12"/>
        <v>0</v>
      </c>
      <c r="AN56" s="37">
        <f t="shared" si="13"/>
        <v>0</v>
      </c>
      <c r="AO56" s="37">
        <f t="shared" si="14"/>
        <v>0</v>
      </c>
      <c r="AP56" s="37">
        <f t="shared" si="15"/>
        <v>0</v>
      </c>
      <c r="AQ56" s="37">
        <f t="shared" si="16"/>
        <v>0</v>
      </c>
      <c r="AR56" s="37">
        <f t="shared" si="17"/>
        <v>0</v>
      </c>
      <c r="AS56" s="37">
        <f t="shared" si="18"/>
        <v>0</v>
      </c>
      <c r="AT56" s="37">
        <f t="shared" si="19"/>
        <v>0</v>
      </c>
      <c r="AU56" s="37">
        <f t="shared" si="20"/>
        <v>0</v>
      </c>
      <c r="AV56" s="37">
        <f t="shared" si="21"/>
        <v>0</v>
      </c>
      <c r="AW56" s="37">
        <f t="shared" si="22"/>
        <v>0</v>
      </c>
      <c r="AX56" s="37">
        <f t="shared" si="23"/>
        <v>0</v>
      </c>
      <c r="AY56" s="37">
        <f t="shared" si="24"/>
        <v>0</v>
      </c>
      <c r="AZ56" s="37">
        <f t="shared" si="25"/>
        <v>0</v>
      </c>
    </row>
    <row r="57" spans="1:52">
      <c r="A57" s="6">
        <v>56</v>
      </c>
      <c r="B57" s="11" t="s">
        <v>88</v>
      </c>
      <c r="C57" s="12"/>
      <c r="D57" s="12"/>
      <c r="E57" s="12"/>
      <c r="F57" s="12"/>
      <c r="G57" s="12"/>
      <c r="H57" s="12"/>
      <c r="I57" s="12"/>
      <c r="J57" s="13"/>
      <c r="K57" s="12"/>
      <c r="L57" s="13"/>
      <c r="M57" s="12"/>
      <c r="N57" s="12"/>
      <c r="O57" s="12"/>
      <c r="P57" s="12"/>
      <c r="Q57" s="12"/>
      <c r="R57" s="12"/>
      <c r="S57" s="12"/>
      <c r="T57" s="12">
        <v>1</v>
      </c>
      <c r="U57" s="12"/>
      <c r="V57" s="13"/>
      <c r="W57" s="12"/>
      <c r="X57" s="12"/>
      <c r="Y57" s="13">
        <v>2</v>
      </c>
      <c r="Z57" s="12"/>
      <c r="AA57" s="12">
        <f t="shared" si="26"/>
        <v>3</v>
      </c>
      <c r="AB57" s="22">
        <f t="shared" si="27"/>
        <v>2</v>
      </c>
      <c r="AC57" s="24">
        <f t="shared" si="28"/>
        <v>1.5</v>
      </c>
      <c r="AD57" s="5"/>
      <c r="AE57" s="37">
        <f t="shared" si="4"/>
        <v>0</v>
      </c>
      <c r="AF57" s="37">
        <f t="shared" si="5"/>
        <v>0</v>
      </c>
      <c r="AG57" s="37">
        <f t="shared" si="6"/>
        <v>0</v>
      </c>
      <c r="AH57" s="37">
        <f t="shared" si="7"/>
        <v>0</v>
      </c>
      <c r="AI57" s="37">
        <f t="shared" si="8"/>
        <v>0</v>
      </c>
      <c r="AJ57" s="37">
        <f t="shared" si="9"/>
        <v>0</v>
      </c>
      <c r="AK57" s="37">
        <f t="shared" si="10"/>
        <v>0</v>
      </c>
      <c r="AL57" s="37">
        <f t="shared" si="11"/>
        <v>0</v>
      </c>
      <c r="AM57" s="37">
        <f t="shared" si="12"/>
        <v>0</v>
      </c>
      <c r="AN57" s="37">
        <f t="shared" si="13"/>
        <v>0</v>
      </c>
      <c r="AO57" s="37">
        <f t="shared" si="14"/>
        <v>0</v>
      </c>
      <c r="AP57" s="37">
        <f t="shared" si="15"/>
        <v>0</v>
      </c>
      <c r="AQ57" s="37">
        <f t="shared" si="16"/>
        <v>0</v>
      </c>
      <c r="AR57" s="37">
        <f t="shared" si="17"/>
        <v>0</v>
      </c>
      <c r="AS57" s="37">
        <f t="shared" si="18"/>
        <v>0</v>
      </c>
      <c r="AT57" s="37">
        <f t="shared" si="19"/>
        <v>0</v>
      </c>
      <c r="AU57" s="37">
        <f t="shared" si="20"/>
        <v>2</v>
      </c>
      <c r="AV57" s="37">
        <f t="shared" si="21"/>
        <v>0</v>
      </c>
      <c r="AW57" s="37">
        <f t="shared" si="22"/>
        <v>0</v>
      </c>
      <c r="AX57" s="37">
        <f t="shared" si="23"/>
        <v>0</v>
      </c>
      <c r="AY57" s="37">
        <f t="shared" si="24"/>
        <v>0</v>
      </c>
      <c r="AZ57" s="37">
        <f t="shared" si="25"/>
        <v>2</v>
      </c>
    </row>
    <row r="58" spans="1:52">
      <c r="A58" s="6">
        <v>57</v>
      </c>
      <c r="B58" s="11" t="s">
        <v>61</v>
      </c>
      <c r="C58" s="12" t="s">
        <v>31</v>
      </c>
      <c r="D58" s="12"/>
      <c r="E58" s="12"/>
      <c r="F58" s="12"/>
      <c r="G58" s="12"/>
      <c r="H58" s="12"/>
      <c r="I58" s="12"/>
      <c r="J58" s="13"/>
      <c r="K58" s="12">
        <v>1</v>
      </c>
      <c r="L58" s="13"/>
      <c r="M58" s="12"/>
      <c r="N58" s="12">
        <v>1</v>
      </c>
      <c r="O58" s="12"/>
      <c r="P58" s="12">
        <v>1</v>
      </c>
      <c r="Q58" s="12"/>
      <c r="R58" s="12"/>
      <c r="S58" s="12"/>
      <c r="T58" s="12"/>
      <c r="U58" s="12"/>
      <c r="V58" s="13"/>
      <c r="W58" s="12"/>
      <c r="X58" s="12"/>
      <c r="Y58" s="13"/>
      <c r="Z58" s="12"/>
      <c r="AA58" s="12">
        <f t="shared" si="26"/>
        <v>3</v>
      </c>
      <c r="AB58" s="22">
        <f t="shared" si="27"/>
        <v>3</v>
      </c>
      <c r="AC58" s="24">
        <f t="shared" si="28"/>
        <v>1</v>
      </c>
      <c r="AD58" s="5"/>
      <c r="AE58" s="37">
        <f t="shared" si="4"/>
        <v>0</v>
      </c>
      <c r="AF58" s="37">
        <f t="shared" si="5"/>
        <v>0</v>
      </c>
      <c r="AG58" s="37">
        <f t="shared" si="6"/>
        <v>0</v>
      </c>
      <c r="AH58" s="37">
        <f t="shared" si="7"/>
        <v>0</v>
      </c>
      <c r="AI58" s="37">
        <f t="shared" si="8"/>
        <v>0</v>
      </c>
      <c r="AJ58" s="37">
        <f t="shared" si="9"/>
        <v>0</v>
      </c>
      <c r="AK58" s="37">
        <f t="shared" si="10"/>
        <v>0</v>
      </c>
      <c r="AL58" s="37">
        <f t="shared" si="11"/>
        <v>2</v>
      </c>
      <c r="AM58" s="37">
        <f t="shared" si="12"/>
        <v>0</v>
      </c>
      <c r="AN58" s="37">
        <f t="shared" si="13"/>
        <v>0</v>
      </c>
      <c r="AO58" s="37">
        <f t="shared" si="14"/>
        <v>1.5</v>
      </c>
      <c r="AP58" s="37">
        <f t="shared" si="15"/>
        <v>0</v>
      </c>
      <c r="AQ58" s="37">
        <f t="shared" si="16"/>
        <v>1.5</v>
      </c>
      <c r="AR58" s="37">
        <f t="shared" si="17"/>
        <v>0</v>
      </c>
      <c r="AS58" s="37">
        <f t="shared" si="18"/>
        <v>0</v>
      </c>
      <c r="AT58" s="37">
        <f t="shared" si="19"/>
        <v>0</v>
      </c>
      <c r="AU58" s="37">
        <f t="shared" si="20"/>
        <v>0</v>
      </c>
      <c r="AV58" s="37">
        <f t="shared" si="21"/>
        <v>0</v>
      </c>
      <c r="AW58" s="37">
        <f t="shared" si="22"/>
        <v>0</v>
      </c>
      <c r="AX58" s="37">
        <f t="shared" si="23"/>
        <v>0</v>
      </c>
      <c r="AY58" s="37">
        <f t="shared" si="24"/>
        <v>0</v>
      </c>
      <c r="AZ58" s="37">
        <f t="shared" si="25"/>
        <v>0</v>
      </c>
    </row>
    <row r="59" spans="1:52">
      <c r="A59" s="6">
        <v>58</v>
      </c>
      <c r="B59" s="11" t="s">
        <v>51</v>
      </c>
      <c r="C59" s="12" t="s">
        <v>31</v>
      </c>
      <c r="D59" s="12">
        <v>1</v>
      </c>
      <c r="E59" s="12"/>
      <c r="F59" s="12"/>
      <c r="G59" s="12"/>
      <c r="H59" s="12">
        <v>1</v>
      </c>
      <c r="I59" s="12">
        <v>1</v>
      </c>
      <c r="J59" s="13"/>
      <c r="K59" s="12"/>
      <c r="L59" s="13"/>
      <c r="M59" s="12"/>
      <c r="N59" s="12"/>
      <c r="O59" s="12"/>
      <c r="P59" s="12"/>
      <c r="Q59" s="12"/>
      <c r="R59" s="12"/>
      <c r="S59" s="12"/>
      <c r="T59" s="12"/>
      <c r="U59" s="12"/>
      <c r="V59" s="13"/>
      <c r="W59" s="12"/>
      <c r="X59" s="12"/>
      <c r="Y59" s="13"/>
      <c r="Z59" s="12"/>
      <c r="AA59" s="12">
        <f t="shared" si="26"/>
        <v>3</v>
      </c>
      <c r="AB59" s="22">
        <f t="shared" si="27"/>
        <v>3</v>
      </c>
      <c r="AC59" s="24">
        <f t="shared" si="28"/>
        <v>1</v>
      </c>
      <c r="AD59" s="5"/>
      <c r="AE59" s="37">
        <f t="shared" si="4"/>
        <v>1.5</v>
      </c>
      <c r="AF59" s="37">
        <f t="shared" si="5"/>
        <v>0</v>
      </c>
      <c r="AG59" s="37">
        <f t="shared" si="6"/>
        <v>0</v>
      </c>
      <c r="AH59" s="37">
        <f t="shared" si="7"/>
        <v>0</v>
      </c>
      <c r="AI59" s="37">
        <f t="shared" si="8"/>
        <v>1.5</v>
      </c>
      <c r="AJ59" s="37">
        <f t="shared" si="9"/>
        <v>1.5</v>
      </c>
      <c r="AK59" s="37">
        <f t="shared" si="10"/>
        <v>0</v>
      </c>
      <c r="AL59" s="37">
        <f t="shared" si="11"/>
        <v>0</v>
      </c>
      <c r="AM59" s="37">
        <f t="shared" si="12"/>
        <v>0</v>
      </c>
      <c r="AN59" s="37">
        <f t="shared" si="13"/>
        <v>0</v>
      </c>
      <c r="AO59" s="37">
        <f t="shared" si="14"/>
        <v>0</v>
      </c>
      <c r="AP59" s="37">
        <f t="shared" si="15"/>
        <v>0</v>
      </c>
      <c r="AQ59" s="37">
        <f t="shared" si="16"/>
        <v>0</v>
      </c>
      <c r="AR59" s="37">
        <f t="shared" si="17"/>
        <v>0</v>
      </c>
      <c r="AS59" s="37">
        <f t="shared" si="18"/>
        <v>0</v>
      </c>
      <c r="AT59" s="37">
        <f t="shared" si="19"/>
        <v>0</v>
      </c>
      <c r="AU59" s="37">
        <f t="shared" si="20"/>
        <v>0</v>
      </c>
      <c r="AV59" s="37">
        <f t="shared" si="21"/>
        <v>0</v>
      </c>
      <c r="AW59" s="37">
        <f t="shared" si="22"/>
        <v>0</v>
      </c>
      <c r="AX59" s="37">
        <f t="shared" si="23"/>
        <v>0</v>
      </c>
      <c r="AY59" s="37">
        <f t="shared" si="24"/>
        <v>0</v>
      </c>
      <c r="AZ59" s="37">
        <f t="shared" si="25"/>
        <v>0</v>
      </c>
    </row>
    <row r="60" spans="1:52">
      <c r="A60" s="6">
        <v>59</v>
      </c>
      <c r="B60" s="11" t="s">
        <v>93</v>
      </c>
      <c r="C60" s="12" t="s">
        <v>31</v>
      </c>
      <c r="D60" s="12"/>
      <c r="E60" s="12"/>
      <c r="F60" s="12"/>
      <c r="G60" s="12"/>
      <c r="H60" s="12"/>
      <c r="I60" s="12"/>
      <c r="J60" s="13"/>
      <c r="K60" s="12"/>
      <c r="L60" s="13"/>
      <c r="M60" s="12"/>
      <c r="N60" s="12"/>
      <c r="O60" s="12"/>
      <c r="P60" s="12"/>
      <c r="Q60" s="12"/>
      <c r="R60" s="12"/>
      <c r="S60" s="12"/>
      <c r="T60" s="12"/>
      <c r="U60" s="12"/>
      <c r="V60" s="13"/>
      <c r="W60" s="12">
        <v>1</v>
      </c>
      <c r="X60" s="12">
        <v>1</v>
      </c>
      <c r="Y60" s="13">
        <v>1</v>
      </c>
      <c r="Z60" s="12"/>
      <c r="AA60" s="12">
        <f t="shared" si="26"/>
        <v>3</v>
      </c>
      <c r="AB60" s="22">
        <f t="shared" si="27"/>
        <v>3</v>
      </c>
      <c r="AC60" s="24">
        <f t="shared" si="28"/>
        <v>1</v>
      </c>
      <c r="AD60" s="5"/>
      <c r="AE60" s="37">
        <f t="shared" si="4"/>
        <v>0</v>
      </c>
      <c r="AF60" s="37">
        <f t="shared" si="5"/>
        <v>0</v>
      </c>
      <c r="AG60" s="37">
        <f t="shared" si="6"/>
        <v>0</v>
      </c>
      <c r="AH60" s="37">
        <f t="shared" si="7"/>
        <v>0</v>
      </c>
      <c r="AI60" s="37">
        <f t="shared" si="8"/>
        <v>0</v>
      </c>
      <c r="AJ60" s="37">
        <f t="shared" si="9"/>
        <v>0</v>
      </c>
      <c r="AK60" s="37">
        <f t="shared" si="10"/>
        <v>0</v>
      </c>
      <c r="AL60" s="37">
        <f t="shared" si="11"/>
        <v>0</v>
      </c>
      <c r="AM60" s="37">
        <f t="shared" si="12"/>
        <v>0</v>
      </c>
      <c r="AN60" s="37">
        <f t="shared" si="13"/>
        <v>0</v>
      </c>
      <c r="AO60" s="37">
        <f t="shared" si="14"/>
        <v>0</v>
      </c>
      <c r="AP60" s="37">
        <f t="shared" si="15"/>
        <v>0</v>
      </c>
      <c r="AQ60" s="37">
        <f t="shared" si="16"/>
        <v>0</v>
      </c>
      <c r="AR60" s="37">
        <f t="shared" si="17"/>
        <v>0</v>
      </c>
      <c r="AS60" s="37">
        <f t="shared" si="18"/>
        <v>0</v>
      </c>
      <c r="AT60" s="37">
        <f t="shared" si="19"/>
        <v>0</v>
      </c>
      <c r="AU60" s="37">
        <f t="shared" si="20"/>
        <v>0</v>
      </c>
      <c r="AV60" s="37">
        <f t="shared" si="21"/>
        <v>0</v>
      </c>
      <c r="AW60" s="37">
        <f t="shared" si="22"/>
        <v>0</v>
      </c>
      <c r="AX60" s="37">
        <f t="shared" si="23"/>
        <v>1.5</v>
      </c>
      <c r="AY60" s="37">
        <f t="shared" si="24"/>
        <v>1.5</v>
      </c>
      <c r="AZ60" s="37">
        <f t="shared" si="25"/>
        <v>1.5</v>
      </c>
    </row>
    <row r="61" spans="1:52">
      <c r="A61" s="6">
        <v>60</v>
      </c>
      <c r="B61" s="11" t="s">
        <v>20</v>
      </c>
      <c r="C61" s="12"/>
      <c r="D61" s="12"/>
      <c r="E61" s="12">
        <v>1</v>
      </c>
      <c r="F61" s="12"/>
      <c r="G61" s="12"/>
      <c r="H61" s="12"/>
      <c r="I61" s="12"/>
      <c r="J61" s="13"/>
      <c r="K61" s="12"/>
      <c r="L61" s="13"/>
      <c r="M61" s="12"/>
      <c r="N61" s="12">
        <v>1</v>
      </c>
      <c r="O61" s="12"/>
      <c r="P61" s="12">
        <v>1</v>
      </c>
      <c r="Q61" s="12"/>
      <c r="R61" s="12"/>
      <c r="S61" s="12"/>
      <c r="T61" s="12"/>
      <c r="U61" s="12"/>
      <c r="V61" s="13"/>
      <c r="W61" s="12"/>
      <c r="X61" s="12"/>
      <c r="Y61" s="13"/>
      <c r="Z61" s="12"/>
      <c r="AA61" s="12">
        <f t="shared" si="26"/>
        <v>3</v>
      </c>
      <c r="AB61" s="22">
        <f t="shared" si="27"/>
        <v>3</v>
      </c>
      <c r="AC61" s="24">
        <f t="shared" si="28"/>
        <v>1</v>
      </c>
      <c r="AD61" s="5"/>
      <c r="AE61" s="37">
        <f t="shared" si="4"/>
        <v>0</v>
      </c>
      <c r="AF61" s="37">
        <f t="shared" si="5"/>
        <v>2</v>
      </c>
      <c r="AG61" s="37">
        <f t="shared" si="6"/>
        <v>0</v>
      </c>
      <c r="AH61" s="37">
        <f t="shared" si="7"/>
        <v>0</v>
      </c>
      <c r="AI61" s="37">
        <f t="shared" si="8"/>
        <v>0</v>
      </c>
      <c r="AJ61" s="37">
        <f t="shared" si="9"/>
        <v>0</v>
      </c>
      <c r="AK61" s="37">
        <f t="shared" si="10"/>
        <v>0</v>
      </c>
      <c r="AL61" s="37">
        <f t="shared" si="11"/>
        <v>0</v>
      </c>
      <c r="AM61" s="37">
        <f t="shared" si="12"/>
        <v>0</v>
      </c>
      <c r="AN61" s="37">
        <f t="shared" si="13"/>
        <v>0</v>
      </c>
      <c r="AO61" s="37">
        <f t="shared" si="14"/>
        <v>2</v>
      </c>
      <c r="AP61" s="37">
        <f t="shared" si="15"/>
        <v>0</v>
      </c>
      <c r="AQ61" s="37">
        <f t="shared" si="16"/>
        <v>2</v>
      </c>
      <c r="AR61" s="37">
        <f t="shared" si="17"/>
        <v>0</v>
      </c>
      <c r="AS61" s="37">
        <f t="shared" si="18"/>
        <v>0</v>
      </c>
      <c r="AT61" s="37">
        <f t="shared" si="19"/>
        <v>0</v>
      </c>
      <c r="AU61" s="37">
        <f t="shared" si="20"/>
        <v>0</v>
      </c>
      <c r="AV61" s="37">
        <f t="shared" si="21"/>
        <v>0</v>
      </c>
      <c r="AW61" s="37">
        <f t="shared" si="22"/>
        <v>0</v>
      </c>
      <c r="AX61" s="37">
        <f t="shared" si="23"/>
        <v>0</v>
      </c>
      <c r="AY61" s="37">
        <f t="shared" si="24"/>
        <v>0</v>
      </c>
      <c r="AZ61" s="37">
        <f t="shared" si="25"/>
        <v>0</v>
      </c>
    </row>
    <row r="62" spans="1:52">
      <c r="A62" s="6">
        <v>61</v>
      </c>
      <c r="B62" s="11" t="s">
        <v>86</v>
      </c>
      <c r="C62" s="12"/>
      <c r="D62" s="12"/>
      <c r="E62" s="12"/>
      <c r="F62" s="12"/>
      <c r="G62" s="12"/>
      <c r="H62" s="12"/>
      <c r="I62" s="12"/>
      <c r="J62" s="13"/>
      <c r="K62" s="12"/>
      <c r="L62" s="13"/>
      <c r="M62" s="12"/>
      <c r="N62" s="12"/>
      <c r="O62" s="12"/>
      <c r="P62" s="12"/>
      <c r="Q62" s="12"/>
      <c r="R62" s="12"/>
      <c r="S62" s="12">
        <v>1</v>
      </c>
      <c r="T62" s="12">
        <v>1</v>
      </c>
      <c r="U62" s="12">
        <v>1</v>
      </c>
      <c r="V62" s="13"/>
      <c r="W62" s="12"/>
      <c r="X62" s="12"/>
      <c r="Y62" s="13"/>
      <c r="Z62" s="12"/>
      <c r="AA62" s="12">
        <f t="shared" si="26"/>
        <v>3</v>
      </c>
      <c r="AB62" s="22">
        <f t="shared" si="27"/>
        <v>3</v>
      </c>
      <c r="AC62" s="24">
        <f t="shared" si="28"/>
        <v>1</v>
      </c>
      <c r="AD62" s="5"/>
      <c r="AE62" s="37">
        <f t="shared" si="4"/>
        <v>0</v>
      </c>
      <c r="AF62" s="37">
        <f t="shared" si="5"/>
        <v>0</v>
      </c>
      <c r="AG62" s="37">
        <f t="shared" si="6"/>
        <v>0</v>
      </c>
      <c r="AH62" s="37">
        <f t="shared" si="7"/>
        <v>0</v>
      </c>
      <c r="AI62" s="37">
        <f t="shared" si="8"/>
        <v>0</v>
      </c>
      <c r="AJ62" s="37">
        <f t="shared" si="9"/>
        <v>0</v>
      </c>
      <c r="AK62" s="37">
        <f t="shared" si="10"/>
        <v>0</v>
      </c>
      <c r="AL62" s="37">
        <f t="shared" si="11"/>
        <v>0</v>
      </c>
      <c r="AM62" s="37">
        <f t="shared" si="12"/>
        <v>0</v>
      </c>
      <c r="AN62" s="37">
        <f t="shared" si="13"/>
        <v>0</v>
      </c>
      <c r="AO62" s="37">
        <f t="shared" si="14"/>
        <v>0</v>
      </c>
      <c r="AP62" s="37">
        <f t="shared" si="15"/>
        <v>0</v>
      </c>
      <c r="AQ62" s="37">
        <f t="shared" si="16"/>
        <v>0</v>
      </c>
      <c r="AR62" s="37">
        <f t="shared" si="17"/>
        <v>0</v>
      </c>
      <c r="AS62" s="37">
        <f t="shared" si="18"/>
        <v>0</v>
      </c>
      <c r="AT62" s="37">
        <f t="shared" si="19"/>
        <v>2</v>
      </c>
      <c r="AU62" s="37">
        <f t="shared" si="20"/>
        <v>2</v>
      </c>
      <c r="AV62" s="37">
        <f t="shared" si="21"/>
        <v>2</v>
      </c>
      <c r="AW62" s="37">
        <f t="shared" si="22"/>
        <v>0</v>
      </c>
      <c r="AX62" s="37">
        <f t="shared" si="23"/>
        <v>0</v>
      </c>
      <c r="AY62" s="37">
        <f t="shared" si="24"/>
        <v>0</v>
      </c>
      <c r="AZ62" s="37">
        <f t="shared" si="25"/>
        <v>0</v>
      </c>
    </row>
    <row r="63" spans="1:52">
      <c r="A63" s="6">
        <v>62</v>
      </c>
      <c r="B63" s="11" t="s">
        <v>71</v>
      </c>
      <c r="C63" s="12"/>
      <c r="D63" s="12"/>
      <c r="E63" s="12"/>
      <c r="F63" s="12"/>
      <c r="G63" s="12"/>
      <c r="H63" s="12"/>
      <c r="I63" s="12"/>
      <c r="J63" s="13"/>
      <c r="K63" s="12"/>
      <c r="L63" s="13"/>
      <c r="M63" s="12"/>
      <c r="N63" s="12">
        <v>1</v>
      </c>
      <c r="O63" s="12">
        <v>1</v>
      </c>
      <c r="P63" s="12"/>
      <c r="Q63" s="12"/>
      <c r="R63" s="12"/>
      <c r="S63" s="12"/>
      <c r="T63" s="12"/>
      <c r="U63" s="12"/>
      <c r="V63" s="13"/>
      <c r="W63" s="12"/>
      <c r="X63" s="12"/>
      <c r="Y63" s="13">
        <v>1</v>
      </c>
      <c r="Z63" s="12"/>
      <c r="AA63" s="12">
        <f t="shared" si="26"/>
        <v>3</v>
      </c>
      <c r="AB63" s="22">
        <f t="shared" si="27"/>
        <v>3</v>
      </c>
      <c r="AC63" s="24">
        <f t="shared" si="28"/>
        <v>1</v>
      </c>
      <c r="AD63" s="5"/>
      <c r="AE63" s="37">
        <f t="shared" si="4"/>
        <v>0</v>
      </c>
      <c r="AF63" s="37">
        <f t="shared" si="5"/>
        <v>0</v>
      </c>
      <c r="AG63" s="37">
        <f t="shared" si="6"/>
        <v>0</v>
      </c>
      <c r="AH63" s="37">
        <f t="shared" si="7"/>
        <v>0</v>
      </c>
      <c r="AI63" s="37">
        <f t="shared" si="8"/>
        <v>0</v>
      </c>
      <c r="AJ63" s="37">
        <f t="shared" si="9"/>
        <v>0</v>
      </c>
      <c r="AK63" s="37">
        <f t="shared" si="10"/>
        <v>0</v>
      </c>
      <c r="AL63" s="37">
        <f t="shared" si="11"/>
        <v>0</v>
      </c>
      <c r="AM63" s="37">
        <f t="shared" si="12"/>
        <v>0</v>
      </c>
      <c r="AN63" s="37">
        <f t="shared" si="13"/>
        <v>0</v>
      </c>
      <c r="AO63" s="37">
        <f t="shared" si="14"/>
        <v>2</v>
      </c>
      <c r="AP63" s="37">
        <f t="shared" si="15"/>
        <v>2</v>
      </c>
      <c r="AQ63" s="37">
        <f t="shared" si="16"/>
        <v>0</v>
      </c>
      <c r="AR63" s="37">
        <f t="shared" si="17"/>
        <v>0</v>
      </c>
      <c r="AS63" s="37">
        <f t="shared" si="18"/>
        <v>0</v>
      </c>
      <c r="AT63" s="37">
        <f t="shared" si="19"/>
        <v>0</v>
      </c>
      <c r="AU63" s="37">
        <f t="shared" si="20"/>
        <v>0</v>
      </c>
      <c r="AV63" s="37">
        <f t="shared" si="21"/>
        <v>0</v>
      </c>
      <c r="AW63" s="37">
        <f t="shared" si="22"/>
        <v>0</v>
      </c>
      <c r="AX63" s="37">
        <f t="shared" si="23"/>
        <v>0</v>
      </c>
      <c r="AY63" s="37">
        <f t="shared" si="24"/>
        <v>0</v>
      </c>
      <c r="AZ63" s="37">
        <f t="shared" si="25"/>
        <v>2</v>
      </c>
    </row>
    <row r="64" spans="1:52">
      <c r="A64" s="6">
        <v>63</v>
      </c>
      <c r="B64" s="11" t="s">
        <v>76</v>
      </c>
      <c r="C64" s="12" t="s">
        <v>31</v>
      </c>
      <c r="D64" s="12"/>
      <c r="E64" s="12"/>
      <c r="F64" s="12"/>
      <c r="G64" s="12"/>
      <c r="H64" s="12"/>
      <c r="I64" s="12"/>
      <c r="J64" s="13"/>
      <c r="K64" s="12"/>
      <c r="L64" s="13"/>
      <c r="M64" s="12"/>
      <c r="N64" s="12"/>
      <c r="O64" s="12"/>
      <c r="P64" s="12">
        <v>2</v>
      </c>
      <c r="Q64" s="12"/>
      <c r="R64" s="12"/>
      <c r="S64" s="12"/>
      <c r="T64" s="12"/>
      <c r="U64" s="12"/>
      <c r="V64" s="13"/>
      <c r="W64" s="12"/>
      <c r="X64" s="12"/>
      <c r="Y64" s="13"/>
      <c r="Z64" s="12"/>
      <c r="AA64" s="12">
        <f t="shared" si="26"/>
        <v>2</v>
      </c>
      <c r="AB64" s="22">
        <f t="shared" si="27"/>
        <v>1</v>
      </c>
      <c r="AC64" s="24">
        <f t="shared" si="28"/>
        <v>2</v>
      </c>
      <c r="AD64" s="5"/>
      <c r="AE64" s="37">
        <f t="shared" si="4"/>
        <v>0</v>
      </c>
      <c r="AF64" s="37">
        <f t="shared" si="5"/>
        <v>0</v>
      </c>
      <c r="AG64" s="37">
        <f t="shared" si="6"/>
        <v>0</v>
      </c>
      <c r="AH64" s="37">
        <f t="shared" si="7"/>
        <v>0</v>
      </c>
      <c r="AI64" s="37">
        <f t="shared" si="8"/>
        <v>0</v>
      </c>
      <c r="AJ64" s="37">
        <f t="shared" si="9"/>
        <v>0</v>
      </c>
      <c r="AK64" s="37">
        <f t="shared" si="10"/>
        <v>0</v>
      </c>
      <c r="AL64" s="37">
        <f t="shared" si="11"/>
        <v>0</v>
      </c>
      <c r="AM64" s="37">
        <f t="shared" si="12"/>
        <v>0</v>
      </c>
      <c r="AN64" s="37">
        <f t="shared" si="13"/>
        <v>0</v>
      </c>
      <c r="AO64" s="37">
        <f t="shared" si="14"/>
        <v>0</v>
      </c>
      <c r="AP64" s="37">
        <f t="shared" si="15"/>
        <v>0</v>
      </c>
      <c r="AQ64" s="37">
        <f t="shared" si="16"/>
        <v>1.5</v>
      </c>
      <c r="AR64" s="37">
        <f t="shared" si="17"/>
        <v>0</v>
      </c>
      <c r="AS64" s="37">
        <f t="shared" si="18"/>
        <v>0</v>
      </c>
      <c r="AT64" s="37">
        <f t="shared" si="19"/>
        <v>0</v>
      </c>
      <c r="AU64" s="37">
        <f t="shared" si="20"/>
        <v>0</v>
      </c>
      <c r="AV64" s="37">
        <f t="shared" si="21"/>
        <v>0</v>
      </c>
      <c r="AW64" s="37">
        <f t="shared" si="22"/>
        <v>0</v>
      </c>
      <c r="AX64" s="37">
        <f t="shared" si="23"/>
        <v>0</v>
      </c>
      <c r="AY64" s="37">
        <f t="shared" si="24"/>
        <v>0</v>
      </c>
      <c r="AZ64" s="37">
        <f t="shared" si="25"/>
        <v>0</v>
      </c>
    </row>
    <row r="65" spans="1:52">
      <c r="A65" s="6">
        <v>64</v>
      </c>
      <c r="B65" s="11" t="s">
        <v>81</v>
      </c>
      <c r="C65" s="12" t="s">
        <v>31</v>
      </c>
      <c r="D65" s="12"/>
      <c r="E65" s="12"/>
      <c r="F65" s="12"/>
      <c r="G65" s="12"/>
      <c r="H65" s="12"/>
      <c r="I65" s="12"/>
      <c r="J65" s="13"/>
      <c r="K65" s="12"/>
      <c r="L65" s="13"/>
      <c r="M65" s="12"/>
      <c r="N65" s="12"/>
      <c r="O65" s="12"/>
      <c r="P65" s="12"/>
      <c r="Q65" s="12"/>
      <c r="R65" s="12">
        <v>1</v>
      </c>
      <c r="S65" s="12">
        <v>1</v>
      </c>
      <c r="T65" s="12"/>
      <c r="U65" s="12"/>
      <c r="V65" s="13"/>
      <c r="W65" s="12"/>
      <c r="X65" s="12"/>
      <c r="Y65" s="13"/>
      <c r="Z65" s="12"/>
      <c r="AA65" s="12">
        <f t="shared" si="26"/>
        <v>2</v>
      </c>
      <c r="AB65" s="22">
        <f t="shared" si="27"/>
        <v>2</v>
      </c>
      <c r="AC65" s="24">
        <f t="shared" si="28"/>
        <v>1</v>
      </c>
      <c r="AD65" s="5"/>
      <c r="AE65" s="37">
        <f t="shared" si="4"/>
        <v>0</v>
      </c>
      <c r="AF65" s="37">
        <f t="shared" si="5"/>
        <v>0</v>
      </c>
      <c r="AG65" s="37">
        <f t="shared" si="6"/>
        <v>0</v>
      </c>
      <c r="AH65" s="37">
        <f t="shared" si="7"/>
        <v>0</v>
      </c>
      <c r="AI65" s="37">
        <f t="shared" si="8"/>
        <v>0</v>
      </c>
      <c r="AJ65" s="37">
        <f t="shared" si="9"/>
        <v>0</v>
      </c>
      <c r="AK65" s="37">
        <f t="shared" si="10"/>
        <v>0</v>
      </c>
      <c r="AL65" s="37">
        <f t="shared" si="11"/>
        <v>0</v>
      </c>
      <c r="AM65" s="37">
        <f t="shared" si="12"/>
        <v>0</v>
      </c>
      <c r="AN65" s="37">
        <f t="shared" si="13"/>
        <v>0</v>
      </c>
      <c r="AO65" s="37">
        <f t="shared" si="14"/>
        <v>0</v>
      </c>
      <c r="AP65" s="37">
        <f t="shared" si="15"/>
        <v>0</v>
      </c>
      <c r="AQ65" s="37">
        <f t="shared" si="16"/>
        <v>0</v>
      </c>
      <c r="AR65" s="37">
        <f t="shared" si="17"/>
        <v>0</v>
      </c>
      <c r="AS65" s="37">
        <f t="shared" si="18"/>
        <v>1.5</v>
      </c>
      <c r="AT65" s="37">
        <f t="shared" si="19"/>
        <v>1.5</v>
      </c>
      <c r="AU65" s="37">
        <f t="shared" si="20"/>
        <v>0</v>
      </c>
      <c r="AV65" s="37">
        <f t="shared" si="21"/>
        <v>0</v>
      </c>
      <c r="AW65" s="37">
        <f t="shared" si="22"/>
        <v>0</v>
      </c>
      <c r="AX65" s="37">
        <f t="shared" si="23"/>
        <v>0</v>
      </c>
      <c r="AY65" s="37">
        <f t="shared" si="24"/>
        <v>0</v>
      </c>
      <c r="AZ65" s="37">
        <f t="shared" si="25"/>
        <v>0</v>
      </c>
    </row>
    <row r="66" spans="1:52">
      <c r="A66" s="6">
        <v>65</v>
      </c>
      <c r="B66" s="11" t="s">
        <v>90</v>
      </c>
      <c r="C66" s="12" t="s">
        <v>31</v>
      </c>
      <c r="D66" s="12"/>
      <c r="E66" s="12"/>
      <c r="F66" s="12"/>
      <c r="G66" s="12"/>
      <c r="H66" s="12"/>
      <c r="I66" s="12"/>
      <c r="J66" s="13"/>
      <c r="K66" s="12"/>
      <c r="L66" s="13"/>
      <c r="M66" s="12"/>
      <c r="N66" s="12"/>
      <c r="O66" s="12"/>
      <c r="P66" s="12"/>
      <c r="Q66" s="12"/>
      <c r="R66" s="12"/>
      <c r="S66" s="12"/>
      <c r="T66" s="12" t="s">
        <v>39</v>
      </c>
      <c r="U66" s="12">
        <v>2</v>
      </c>
      <c r="V66" s="13"/>
      <c r="W66" s="12"/>
      <c r="X66" s="12"/>
      <c r="Y66" s="13"/>
      <c r="Z66" s="12"/>
      <c r="AA66" s="12">
        <f t="shared" ref="AA66:AA89" si="29">SUM(D66:Z66)</f>
        <v>2</v>
      </c>
      <c r="AB66" s="22">
        <f t="shared" ref="AB66:AB89" si="30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2</v>
      </c>
      <c r="AC66" s="24">
        <f t="shared" ref="AC66:AC89" si="31">AA66/AB66</f>
        <v>1</v>
      </c>
      <c r="AD66" s="5"/>
      <c r="AE66" s="37">
        <f t="shared" si="4"/>
        <v>0</v>
      </c>
      <c r="AF66" s="37">
        <f t="shared" si="5"/>
        <v>0</v>
      </c>
      <c r="AG66" s="37">
        <f t="shared" si="6"/>
        <v>0</v>
      </c>
      <c r="AH66" s="37">
        <f t="shared" si="7"/>
        <v>0</v>
      </c>
      <c r="AI66" s="37">
        <f t="shared" si="8"/>
        <v>0</v>
      </c>
      <c r="AJ66" s="37">
        <f t="shared" si="9"/>
        <v>0</v>
      </c>
      <c r="AK66" s="37">
        <f t="shared" si="10"/>
        <v>0</v>
      </c>
      <c r="AL66" s="37">
        <f t="shared" si="11"/>
        <v>0</v>
      </c>
      <c r="AM66" s="37">
        <f t="shared" si="12"/>
        <v>0</v>
      </c>
      <c r="AN66" s="37">
        <f t="shared" si="13"/>
        <v>0</v>
      </c>
      <c r="AO66" s="37">
        <f t="shared" si="14"/>
        <v>0</v>
      </c>
      <c r="AP66" s="37">
        <f t="shared" si="15"/>
        <v>0</v>
      </c>
      <c r="AQ66" s="37">
        <f t="shared" si="16"/>
        <v>0</v>
      </c>
      <c r="AR66" s="37">
        <f t="shared" si="17"/>
        <v>0</v>
      </c>
      <c r="AS66" s="37">
        <f t="shared" si="18"/>
        <v>0</v>
      </c>
      <c r="AT66" s="37">
        <f t="shared" si="19"/>
        <v>0</v>
      </c>
      <c r="AU66" s="37">
        <f t="shared" si="20"/>
        <v>1.5</v>
      </c>
      <c r="AV66" s="37">
        <f t="shared" si="21"/>
        <v>1.5</v>
      </c>
      <c r="AW66" s="37">
        <f t="shared" si="22"/>
        <v>0</v>
      </c>
      <c r="AX66" s="37">
        <f t="shared" si="23"/>
        <v>0</v>
      </c>
      <c r="AY66" s="37">
        <f t="shared" si="24"/>
        <v>0</v>
      </c>
      <c r="AZ66" s="37">
        <f t="shared" si="25"/>
        <v>0</v>
      </c>
    </row>
    <row r="67" spans="1:52">
      <c r="A67" s="6">
        <v>66</v>
      </c>
      <c r="B67" s="11" t="s">
        <v>94</v>
      </c>
      <c r="C67" s="12" t="s">
        <v>31</v>
      </c>
      <c r="D67" s="12"/>
      <c r="E67" s="12"/>
      <c r="F67" s="12"/>
      <c r="G67" s="12"/>
      <c r="H67" s="12"/>
      <c r="I67" s="12"/>
      <c r="J67" s="13"/>
      <c r="K67" s="12"/>
      <c r="L67" s="13"/>
      <c r="M67" s="12"/>
      <c r="N67" s="12"/>
      <c r="O67" s="12"/>
      <c r="P67" s="12"/>
      <c r="Q67" s="12"/>
      <c r="R67" s="12"/>
      <c r="S67" s="12"/>
      <c r="T67" s="12"/>
      <c r="U67" s="12"/>
      <c r="V67" s="13"/>
      <c r="W67" s="12">
        <v>1</v>
      </c>
      <c r="X67" s="12">
        <v>1</v>
      </c>
      <c r="Y67" s="13"/>
      <c r="Z67" s="12"/>
      <c r="AA67" s="12">
        <f t="shared" si="29"/>
        <v>2</v>
      </c>
      <c r="AB67" s="22">
        <f t="shared" si="30"/>
        <v>2</v>
      </c>
      <c r="AC67" s="24">
        <f t="shared" si="31"/>
        <v>1</v>
      </c>
      <c r="AD67" s="5"/>
      <c r="AE67" s="37">
        <f t="shared" ref="AE67:AE89" si="32">IF(D67&gt;0,IF(ISBLANK(C67),2,1.5),0)</f>
        <v>0</v>
      </c>
      <c r="AF67" s="37">
        <f t="shared" ref="AF67:AF89" si="33">IF(E67&gt;0,IF(ISBLANK(C67),2,1.5),0)</f>
        <v>0</v>
      </c>
      <c r="AG67" s="37">
        <f t="shared" ref="AG67:AG89" si="34">IF(F67&gt;0,IF(ISBLANK(C67),2,1.5),0)</f>
        <v>0</v>
      </c>
      <c r="AH67" s="37">
        <f t="shared" ref="AH67:AH89" si="35">IF(G67&gt;0,IF(ISBLANK(C67),2,1.5),0)</f>
        <v>0</v>
      </c>
      <c r="AI67" s="37">
        <f t="shared" ref="AI67:AI89" si="36">IF(H67&gt;0,IF(ISBLANK(C67),2,1.5),0)</f>
        <v>0</v>
      </c>
      <c r="AJ67" s="37">
        <f t="shared" ref="AJ67:AJ89" si="37">IF(I67&gt;0,IF(ISBLANK(C67),2,1.5),0)</f>
        <v>0</v>
      </c>
      <c r="AK67" s="37">
        <f t="shared" ref="AK67:AK89" si="38">IF(J67&gt;0,IF(ISBLANK(C67),2,1.5),0)</f>
        <v>0</v>
      </c>
      <c r="AL67" s="37">
        <f t="shared" ref="AL67:AL89" si="39">IF(K67&gt;0,IF(ISBLANK(J67),2,1.5),0)</f>
        <v>0</v>
      </c>
      <c r="AM67" s="37">
        <f t="shared" ref="AM67:AM89" si="40">IF(L67&gt;0,IF(ISBLANK(C67),2,1.5),0)</f>
        <v>0</v>
      </c>
      <c r="AN67" s="37">
        <f t="shared" ref="AN67:AN89" si="41">IF(M67&gt;0,IF(ISBLANK(C67),2,1.5),0)</f>
        <v>0</v>
      </c>
      <c r="AO67" s="37">
        <f t="shared" ref="AO67:AO89" si="42">IF(N67&gt;0,IF(ISBLANK(C67),2,1.5),0)</f>
        <v>0</v>
      </c>
      <c r="AP67" s="37">
        <f t="shared" ref="AP67:AP89" si="43">IF(O67&gt;0,IF(ISBLANK(C67),2,1.5),0)</f>
        <v>0</v>
      </c>
      <c r="AQ67" s="37">
        <f t="shared" ref="AQ67:AQ89" si="44">IF(P67&gt;0,IF(ISBLANK(C67),2,1.5),0)</f>
        <v>0</v>
      </c>
      <c r="AR67" s="37">
        <f t="shared" ref="AR67:AR89" si="45">IF(Q67&gt;0,IF(ISBLANK(C67),2,1.5),0)</f>
        <v>0</v>
      </c>
      <c r="AS67" s="37">
        <f t="shared" ref="AS67:AS89" si="46">IF(R67&gt;0,IF(ISBLANK(C67),2,1.5),0)</f>
        <v>0</v>
      </c>
      <c r="AT67" s="37">
        <f t="shared" ref="AT67:AT89" si="47">IF(S67&gt;0,IF(ISBLANK(C67),2,1.5),0)</f>
        <v>0</v>
      </c>
      <c r="AU67" s="37">
        <f t="shared" ref="AU67:AU89" si="48">IF(T67&gt;0,IF(ISBLANK(C67),2,1.5),0)</f>
        <v>0</v>
      </c>
      <c r="AV67" s="37">
        <f t="shared" ref="AV67:AV89" si="49">IF(U67&gt;0,IF(ISBLANK(C67),2,1.5),0)</f>
        <v>0</v>
      </c>
      <c r="AW67" s="37">
        <f t="shared" ref="AW67:AW89" si="50">IF(V67&gt;0,IF(ISBLANK(C67),2,1.5),0)</f>
        <v>0</v>
      </c>
      <c r="AX67" s="37">
        <f t="shared" ref="AX67:AX89" si="51">IF(W67&gt;0,IF(ISBLANK(C67),2,1.5),0)</f>
        <v>1.5</v>
      </c>
      <c r="AY67" s="37">
        <f t="shared" ref="AY67:AY89" si="52">IF(X67&gt;0,IF(ISBLANK(C67),2,1.5),0)</f>
        <v>1.5</v>
      </c>
      <c r="AZ67" s="37">
        <f t="shared" ref="AZ67:AZ89" si="53">IF(Y67&gt;0,IF(ISBLANK(C67),2,1.5),0)</f>
        <v>0</v>
      </c>
    </row>
    <row r="68" spans="1:52">
      <c r="A68" s="6">
        <v>67</v>
      </c>
      <c r="B68" s="11" t="s">
        <v>96</v>
      </c>
      <c r="C68" s="12"/>
      <c r="D68" s="12"/>
      <c r="E68" s="12"/>
      <c r="F68" s="12"/>
      <c r="G68" s="12"/>
      <c r="H68" s="12"/>
      <c r="I68" s="12"/>
      <c r="J68" s="13"/>
      <c r="K68" s="12"/>
      <c r="L68" s="13"/>
      <c r="M68" s="12"/>
      <c r="N68" s="12"/>
      <c r="O68" s="12"/>
      <c r="P68" s="12"/>
      <c r="Q68" s="12"/>
      <c r="R68" s="12"/>
      <c r="S68" s="12"/>
      <c r="T68" s="12"/>
      <c r="U68" s="12"/>
      <c r="V68" s="13"/>
      <c r="W68" s="12"/>
      <c r="X68" s="12">
        <v>1</v>
      </c>
      <c r="Y68" s="13">
        <v>1</v>
      </c>
      <c r="Z68" s="12"/>
      <c r="AA68" s="12">
        <f t="shared" si="29"/>
        <v>2</v>
      </c>
      <c r="AB68" s="22">
        <f t="shared" si="30"/>
        <v>2</v>
      </c>
      <c r="AC68" s="24">
        <f t="shared" si="31"/>
        <v>1</v>
      </c>
      <c r="AD68" s="5"/>
      <c r="AE68" s="37">
        <f t="shared" si="32"/>
        <v>0</v>
      </c>
      <c r="AF68" s="37">
        <f t="shared" si="33"/>
        <v>0</v>
      </c>
      <c r="AG68" s="37">
        <f t="shared" si="34"/>
        <v>0</v>
      </c>
      <c r="AH68" s="37">
        <f t="shared" si="35"/>
        <v>0</v>
      </c>
      <c r="AI68" s="37">
        <f t="shared" si="36"/>
        <v>0</v>
      </c>
      <c r="AJ68" s="37">
        <f t="shared" si="37"/>
        <v>0</v>
      </c>
      <c r="AK68" s="37">
        <f t="shared" si="38"/>
        <v>0</v>
      </c>
      <c r="AL68" s="37">
        <f t="shared" si="39"/>
        <v>0</v>
      </c>
      <c r="AM68" s="37">
        <f t="shared" si="40"/>
        <v>0</v>
      </c>
      <c r="AN68" s="37">
        <f t="shared" si="41"/>
        <v>0</v>
      </c>
      <c r="AO68" s="37">
        <f t="shared" si="42"/>
        <v>0</v>
      </c>
      <c r="AP68" s="37">
        <f t="shared" si="43"/>
        <v>0</v>
      </c>
      <c r="AQ68" s="37">
        <f t="shared" si="44"/>
        <v>0</v>
      </c>
      <c r="AR68" s="37">
        <f t="shared" si="45"/>
        <v>0</v>
      </c>
      <c r="AS68" s="37">
        <f t="shared" si="46"/>
        <v>0</v>
      </c>
      <c r="AT68" s="37">
        <f t="shared" si="47"/>
        <v>0</v>
      </c>
      <c r="AU68" s="37">
        <f t="shared" si="48"/>
        <v>0</v>
      </c>
      <c r="AV68" s="37">
        <f t="shared" si="49"/>
        <v>0</v>
      </c>
      <c r="AW68" s="37">
        <f t="shared" si="50"/>
        <v>0</v>
      </c>
      <c r="AX68" s="37">
        <f t="shared" si="51"/>
        <v>0</v>
      </c>
      <c r="AY68" s="37">
        <f t="shared" si="52"/>
        <v>2</v>
      </c>
      <c r="AZ68" s="37">
        <f t="shared" si="53"/>
        <v>2</v>
      </c>
    </row>
    <row r="69" spans="1:52">
      <c r="A69" s="6">
        <v>68</v>
      </c>
      <c r="B69" s="11" t="s">
        <v>63</v>
      </c>
      <c r="C69" s="12"/>
      <c r="D69" s="12"/>
      <c r="E69" s="12"/>
      <c r="F69" s="12"/>
      <c r="G69" s="12"/>
      <c r="H69" s="12"/>
      <c r="I69" s="12"/>
      <c r="J69" s="13"/>
      <c r="K69" s="12"/>
      <c r="L69" s="13">
        <v>1</v>
      </c>
      <c r="M69" s="12"/>
      <c r="N69" s="12">
        <v>1</v>
      </c>
      <c r="O69" s="12"/>
      <c r="P69" s="12"/>
      <c r="Q69" s="12"/>
      <c r="R69" s="12"/>
      <c r="S69" s="12"/>
      <c r="T69" s="12"/>
      <c r="U69" s="12"/>
      <c r="V69" s="13"/>
      <c r="W69" s="12"/>
      <c r="X69" s="12"/>
      <c r="Y69" s="13"/>
      <c r="Z69" s="12"/>
      <c r="AA69" s="12">
        <f t="shared" si="29"/>
        <v>2</v>
      </c>
      <c r="AB69" s="22">
        <f t="shared" si="30"/>
        <v>2</v>
      </c>
      <c r="AC69" s="24">
        <f t="shared" si="31"/>
        <v>1</v>
      </c>
      <c r="AD69" s="5"/>
      <c r="AE69" s="37">
        <f t="shared" si="32"/>
        <v>0</v>
      </c>
      <c r="AF69" s="37">
        <f t="shared" si="33"/>
        <v>0</v>
      </c>
      <c r="AG69" s="37">
        <f t="shared" si="34"/>
        <v>0</v>
      </c>
      <c r="AH69" s="37">
        <f t="shared" si="35"/>
        <v>0</v>
      </c>
      <c r="AI69" s="37">
        <f t="shared" si="36"/>
        <v>0</v>
      </c>
      <c r="AJ69" s="37">
        <f t="shared" si="37"/>
        <v>0</v>
      </c>
      <c r="AK69" s="37">
        <f t="shared" si="38"/>
        <v>0</v>
      </c>
      <c r="AL69" s="37">
        <f t="shared" si="39"/>
        <v>0</v>
      </c>
      <c r="AM69" s="37">
        <f t="shared" si="40"/>
        <v>2</v>
      </c>
      <c r="AN69" s="37">
        <f t="shared" si="41"/>
        <v>0</v>
      </c>
      <c r="AO69" s="37">
        <f t="shared" si="42"/>
        <v>2</v>
      </c>
      <c r="AP69" s="37">
        <f t="shared" si="43"/>
        <v>0</v>
      </c>
      <c r="AQ69" s="37">
        <f t="shared" si="44"/>
        <v>0</v>
      </c>
      <c r="AR69" s="37">
        <f t="shared" si="45"/>
        <v>0</v>
      </c>
      <c r="AS69" s="37">
        <f t="shared" si="46"/>
        <v>0</v>
      </c>
      <c r="AT69" s="37">
        <f t="shared" si="47"/>
        <v>0</v>
      </c>
      <c r="AU69" s="37">
        <f t="shared" si="48"/>
        <v>0</v>
      </c>
      <c r="AV69" s="37">
        <f t="shared" si="49"/>
        <v>0</v>
      </c>
      <c r="AW69" s="37">
        <f t="shared" si="50"/>
        <v>0</v>
      </c>
      <c r="AX69" s="37">
        <f t="shared" si="51"/>
        <v>0</v>
      </c>
      <c r="AY69" s="37">
        <f t="shared" si="52"/>
        <v>0</v>
      </c>
      <c r="AZ69" s="37">
        <f t="shared" si="53"/>
        <v>0</v>
      </c>
    </row>
    <row r="70" spans="1:52">
      <c r="A70" s="6">
        <v>69</v>
      </c>
      <c r="B70" s="11" t="s">
        <v>53</v>
      </c>
      <c r="C70" s="12"/>
      <c r="D70" s="12"/>
      <c r="E70" s="12"/>
      <c r="F70" s="12"/>
      <c r="G70" s="12"/>
      <c r="H70" s="12"/>
      <c r="I70" s="12"/>
      <c r="J70" s="13">
        <v>1</v>
      </c>
      <c r="K70" s="12"/>
      <c r="L70" s="13"/>
      <c r="M70" s="12"/>
      <c r="N70" s="12">
        <v>1</v>
      </c>
      <c r="O70" s="12"/>
      <c r="P70" s="12"/>
      <c r="Q70" s="12"/>
      <c r="R70" s="12"/>
      <c r="S70" s="12"/>
      <c r="T70" s="12"/>
      <c r="U70" s="12"/>
      <c r="V70" s="13"/>
      <c r="W70" s="12"/>
      <c r="X70" s="12"/>
      <c r="Y70" s="13"/>
      <c r="Z70" s="12"/>
      <c r="AA70" s="12">
        <f t="shared" si="29"/>
        <v>2</v>
      </c>
      <c r="AB70" s="22">
        <f t="shared" si="30"/>
        <v>2</v>
      </c>
      <c r="AC70" s="24">
        <f t="shared" si="31"/>
        <v>1</v>
      </c>
      <c r="AD70" s="5"/>
      <c r="AE70" s="37">
        <f t="shared" si="32"/>
        <v>0</v>
      </c>
      <c r="AF70" s="37">
        <f t="shared" si="33"/>
        <v>0</v>
      </c>
      <c r="AG70" s="37">
        <f t="shared" si="34"/>
        <v>0</v>
      </c>
      <c r="AH70" s="37">
        <f t="shared" si="35"/>
        <v>0</v>
      </c>
      <c r="AI70" s="37">
        <f t="shared" si="36"/>
        <v>0</v>
      </c>
      <c r="AJ70" s="37">
        <f t="shared" si="37"/>
        <v>0</v>
      </c>
      <c r="AK70" s="37">
        <f t="shared" si="38"/>
        <v>2</v>
      </c>
      <c r="AL70" s="37">
        <f t="shared" si="39"/>
        <v>0</v>
      </c>
      <c r="AM70" s="37">
        <f t="shared" si="40"/>
        <v>0</v>
      </c>
      <c r="AN70" s="37">
        <f t="shared" si="41"/>
        <v>0</v>
      </c>
      <c r="AO70" s="37">
        <f t="shared" si="42"/>
        <v>2</v>
      </c>
      <c r="AP70" s="37">
        <f t="shared" si="43"/>
        <v>0</v>
      </c>
      <c r="AQ70" s="37">
        <f t="shared" si="44"/>
        <v>0</v>
      </c>
      <c r="AR70" s="37">
        <f t="shared" si="45"/>
        <v>0</v>
      </c>
      <c r="AS70" s="37">
        <f t="shared" si="46"/>
        <v>0</v>
      </c>
      <c r="AT70" s="37">
        <f t="shared" si="47"/>
        <v>0</v>
      </c>
      <c r="AU70" s="37">
        <f t="shared" si="48"/>
        <v>0</v>
      </c>
      <c r="AV70" s="37">
        <f t="shared" si="49"/>
        <v>0</v>
      </c>
      <c r="AW70" s="37">
        <f t="shared" si="50"/>
        <v>0</v>
      </c>
      <c r="AX70" s="37">
        <f t="shared" si="51"/>
        <v>0</v>
      </c>
      <c r="AY70" s="37">
        <f t="shared" si="52"/>
        <v>0</v>
      </c>
      <c r="AZ70" s="37">
        <f t="shared" si="53"/>
        <v>0</v>
      </c>
    </row>
    <row r="71" spans="1:52">
      <c r="A71" s="29">
        <v>70</v>
      </c>
      <c r="B71" s="30" t="s">
        <v>60</v>
      </c>
      <c r="C71" s="12"/>
      <c r="D71" s="12"/>
      <c r="E71" s="12"/>
      <c r="F71" s="12"/>
      <c r="G71" s="12"/>
      <c r="H71" s="12"/>
      <c r="I71" s="12"/>
      <c r="J71" s="13"/>
      <c r="K71" s="12">
        <v>1</v>
      </c>
      <c r="L71" s="13">
        <v>1</v>
      </c>
      <c r="M71" s="12"/>
      <c r="N71" s="12"/>
      <c r="O71" s="12"/>
      <c r="P71" s="12"/>
      <c r="Q71" s="12"/>
      <c r="R71" s="12"/>
      <c r="S71" s="12"/>
      <c r="T71" s="12"/>
      <c r="U71" s="12"/>
      <c r="V71" s="13"/>
      <c r="W71" s="12"/>
      <c r="X71" s="12"/>
      <c r="Y71" s="13"/>
      <c r="Z71" s="12"/>
      <c r="AA71" s="12">
        <f t="shared" si="29"/>
        <v>2</v>
      </c>
      <c r="AB71" s="22">
        <f t="shared" si="30"/>
        <v>2</v>
      </c>
      <c r="AC71" s="24">
        <f t="shared" si="31"/>
        <v>1</v>
      </c>
      <c r="AD71" s="5"/>
      <c r="AE71" s="37">
        <f t="shared" si="32"/>
        <v>0</v>
      </c>
      <c r="AF71" s="37">
        <f t="shared" si="33"/>
        <v>0</v>
      </c>
      <c r="AG71" s="37">
        <f t="shared" si="34"/>
        <v>0</v>
      </c>
      <c r="AH71" s="37">
        <f t="shared" si="35"/>
        <v>0</v>
      </c>
      <c r="AI71" s="37">
        <f t="shared" si="36"/>
        <v>0</v>
      </c>
      <c r="AJ71" s="37">
        <f t="shared" si="37"/>
        <v>0</v>
      </c>
      <c r="AK71" s="37">
        <f t="shared" si="38"/>
        <v>0</v>
      </c>
      <c r="AL71" s="37">
        <f t="shared" si="39"/>
        <v>2</v>
      </c>
      <c r="AM71" s="37">
        <f t="shared" si="40"/>
        <v>2</v>
      </c>
      <c r="AN71" s="37">
        <f t="shared" si="41"/>
        <v>0</v>
      </c>
      <c r="AO71" s="37">
        <f t="shared" si="42"/>
        <v>0</v>
      </c>
      <c r="AP71" s="37">
        <f t="shared" si="43"/>
        <v>0</v>
      </c>
      <c r="AQ71" s="37">
        <f t="shared" si="44"/>
        <v>0</v>
      </c>
      <c r="AR71" s="37">
        <f t="shared" si="45"/>
        <v>0</v>
      </c>
      <c r="AS71" s="37">
        <f t="shared" si="46"/>
        <v>0</v>
      </c>
      <c r="AT71" s="37">
        <f t="shared" si="47"/>
        <v>0</v>
      </c>
      <c r="AU71" s="37">
        <f t="shared" si="48"/>
        <v>0</v>
      </c>
      <c r="AV71" s="37">
        <f t="shared" si="49"/>
        <v>0</v>
      </c>
      <c r="AW71" s="37">
        <f t="shared" si="50"/>
        <v>0</v>
      </c>
      <c r="AX71" s="37">
        <f t="shared" si="51"/>
        <v>0</v>
      </c>
      <c r="AY71" s="37">
        <f t="shared" si="52"/>
        <v>0</v>
      </c>
      <c r="AZ71" s="37">
        <f t="shared" si="53"/>
        <v>0</v>
      </c>
    </row>
    <row r="72" spans="1:52">
      <c r="A72" s="29">
        <v>71</v>
      </c>
      <c r="B72" s="30" t="s">
        <v>42</v>
      </c>
      <c r="C72" s="12"/>
      <c r="D72" s="12"/>
      <c r="E72" s="12"/>
      <c r="F72" s="12"/>
      <c r="G72" s="12">
        <v>1</v>
      </c>
      <c r="H72" s="12"/>
      <c r="I72" s="12"/>
      <c r="J72" s="13"/>
      <c r="K72" s="12"/>
      <c r="L72" s="13">
        <v>1</v>
      </c>
      <c r="M72" s="12"/>
      <c r="N72" s="12"/>
      <c r="O72" s="12"/>
      <c r="P72" s="12"/>
      <c r="Q72" s="12"/>
      <c r="R72" s="12"/>
      <c r="S72" s="12"/>
      <c r="T72" s="12"/>
      <c r="U72" s="12"/>
      <c r="V72" s="13"/>
      <c r="W72" s="12"/>
      <c r="X72" s="12"/>
      <c r="Y72" s="13"/>
      <c r="Z72" s="12"/>
      <c r="AA72" s="12">
        <f t="shared" si="29"/>
        <v>2</v>
      </c>
      <c r="AB72" s="22">
        <f t="shared" si="30"/>
        <v>2</v>
      </c>
      <c r="AC72" s="24">
        <f t="shared" si="31"/>
        <v>1</v>
      </c>
      <c r="AD72" s="5"/>
      <c r="AE72" s="37">
        <f t="shared" si="32"/>
        <v>0</v>
      </c>
      <c r="AF72" s="37">
        <f t="shared" si="33"/>
        <v>0</v>
      </c>
      <c r="AG72" s="37">
        <f t="shared" si="34"/>
        <v>0</v>
      </c>
      <c r="AH72" s="37">
        <f t="shared" si="35"/>
        <v>2</v>
      </c>
      <c r="AI72" s="37">
        <f t="shared" si="36"/>
        <v>0</v>
      </c>
      <c r="AJ72" s="37">
        <f t="shared" si="37"/>
        <v>0</v>
      </c>
      <c r="AK72" s="37">
        <f t="shared" si="38"/>
        <v>0</v>
      </c>
      <c r="AL72" s="37">
        <f t="shared" si="39"/>
        <v>0</v>
      </c>
      <c r="AM72" s="37">
        <f t="shared" si="40"/>
        <v>2</v>
      </c>
      <c r="AN72" s="37">
        <f t="shared" si="41"/>
        <v>0</v>
      </c>
      <c r="AO72" s="37">
        <f t="shared" si="42"/>
        <v>0</v>
      </c>
      <c r="AP72" s="37">
        <f t="shared" si="43"/>
        <v>0</v>
      </c>
      <c r="AQ72" s="37">
        <f t="shared" si="44"/>
        <v>0</v>
      </c>
      <c r="AR72" s="37">
        <f t="shared" si="45"/>
        <v>0</v>
      </c>
      <c r="AS72" s="37">
        <f t="shared" si="46"/>
        <v>0</v>
      </c>
      <c r="AT72" s="37">
        <f t="shared" si="47"/>
        <v>0</v>
      </c>
      <c r="AU72" s="37">
        <f t="shared" si="48"/>
        <v>0</v>
      </c>
      <c r="AV72" s="37">
        <f t="shared" si="49"/>
        <v>0</v>
      </c>
      <c r="AW72" s="37">
        <f t="shared" si="50"/>
        <v>0</v>
      </c>
      <c r="AX72" s="37">
        <f t="shared" si="51"/>
        <v>0</v>
      </c>
      <c r="AY72" s="37">
        <f t="shared" si="52"/>
        <v>0</v>
      </c>
      <c r="AZ72" s="37">
        <f t="shared" si="53"/>
        <v>0</v>
      </c>
    </row>
    <row r="73" spans="1:52">
      <c r="A73" s="29">
        <v>72</v>
      </c>
      <c r="B73" s="30" t="s">
        <v>69</v>
      </c>
      <c r="C73" s="12"/>
      <c r="D73" s="12"/>
      <c r="E73" s="12"/>
      <c r="F73" s="12"/>
      <c r="G73" s="12"/>
      <c r="H73" s="12"/>
      <c r="I73" s="12"/>
      <c r="J73" s="13"/>
      <c r="K73" s="12"/>
      <c r="L73" s="13"/>
      <c r="M73" s="12">
        <v>1</v>
      </c>
      <c r="N73" s="12"/>
      <c r="O73" s="12"/>
      <c r="P73" s="12"/>
      <c r="Q73" s="12"/>
      <c r="R73" s="12">
        <v>1</v>
      </c>
      <c r="S73" s="12"/>
      <c r="T73" s="12"/>
      <c r="U73" s="12"/>
      <c r="V73" s="13"/>
      <c r="W73" s="12"/>
      <c r="X73" s="12"/>
      <c r="Y73" s="13"/>
      <c r="Z73" s="12"/>
      <c r="AA73" s="12">
        <f t="shared" si="29"/>
        <v>2</v>
      </c>
      <c r="AB73" s="22">
        <f t="shared" si="30"/>
        <v>2</v>
      </c>
      <c r="AC73" s="24">
        <f t="shared" si="31"/>
        <v>1</v>
      </c>
      <c r="AD73" s="5"/>
      <c r="AE73" s="37">
        <f t="shared" si="32"/>
        <v>0</v>
      </c>
      <c r="AF73" s="37">
        <f t="shared" si="33"/>
        <v>0</v>
      </c>
      <c r="AG73" s="37">
        <f t="shared" si="34"/>
        <v>0</v>
      </c>
      <c r="AH73" s="37">
        <f t="shared" si="35"/>
        <v>0</v>
      </c>
      <c r="AI73" s="37">
        <f t="shared" si="36"/>
        <v>0</v>
      </c>
      <c r="AJ73" s="37">
        <f t="shared" si="37"/>
        <v>0</v>
      </c>
      <c r="AK73" s="37">
        <f t="shared" si="38"/>
        <v>0</v>
      </c>
      <c r="AL73" s="37">
        <f t="shared" si="39"/>
        <v>0</v>
      </c>
      <c r="AM73" s="37">
        <f t="shared" si="40"/>
        <v>0</v>
      </c>
      <c r="AN73" s="37">
        <f t="shared" si="41"/>
        <v>2</v>
      </c>
      <c r="AO73" s="37">
        <f t="shared" si="42"/>
        <v>0</v>
      </c>
      <c r="AP73" s="37">
        <f t="shared" si="43"/>
        <v>0</v>
      </c>
      <c r="AQ73" s="37">
        <f t="shared" si="44"/>
        <v>0</v>
      </c>
      <c r="AR73" s="37">
        <f t="shared" si="45"/>
        <v>0</v>
      </c>
      <c r="AS73" s="37">
        <f t="shared" si="46"/>
        <v>2</v>
      </c>
      <c r="AT73" s="37">
        <f t="shared" si="47"/>
        <v>0</v>
      </c>
      <c r="AU73" s="37">
        <f t="shared" si="48"/>
        <v>0</v>
      </c>
      <c r="AV73" s="37">
        <f t="shared" si="49"/>
        <v>0</v>
      </c>
      <c r="AW73" s="37">
        <f t="shared" si="50"/>
        <v>0</v>
      </c>
      <c r="AX73" s="37">
        <f t="shared" si="51"/>
        <v>0</v>
      </c>
      <c r="AY73" s="37">
        <f t="shared" si="52"/>
        <v>0</v>
      </c>
      <c r="AZ73" s="37">
        <f t="shared" si="53"/>
        <v>0</v>
      </c>
    </row>
    <row r="74" spans="1:52">
      <c r="A74" s="29">
        <v>73</v>
      </c>
      <c r="B74" s="30" t="s">
        <v>56</v>
      </c>
      <c r="C74" s="12" t="s">
        <v>31</v>
      </c>
      <c r="D74" s="12"/>
      <c r="E74" s="12"/>
      <c r="F74" s="12"/>
      <c r="G74" s="12"/>
      <c r="H74" s="12"/>
      <c r="I74" s="12"/>
      <c r="J74" s="13">
        <v>1</v>
      </c>
      <c r="K74" s="12"/>
      <c r="L74" s="13"/>
      <c r="M74" s="12"/>
      <c r="N74" s="12"/>
      <c r="O74" s="12"/>
      <c r="P74" s="12"/>
      <c r="Q74" s="12"/>
      <c r="R74" s="12"/>
      <c r="S74" s="12"/>
      <c r="T74" s="12"/>
      <c r="U74" s="12"/>
      <c r="V74" s="13"/>
      <c r="W74" s="12"/>
      <c r="X74" s="12"/>
      <c r="Y74" s="13"/>
      <c r="Z74" s="12"/>
      <c r="AA74" s="12">
        <f t="shared" si="29"/>
        <v>1</v>
      </c>
      <c r="AB74" s="22">
        <f t="shared" si="30"/>
        <v>1</v>
      </c>
      <c r="AC74" s="24">
        <f t="shared" si="31"/>
        <v>1</v>
      </c>
      <c r="AD74" s="5"/>
      <c r="AE74" s="37">
        <f t="shared" si="32"/>
        <v>0</v>
      </c>
      <c r="AF74" s="37">
        <f t="shared" si="33"/>
        <v>0</v>
      </c>
      <c r="AG74" s="37">
        <f t="shared" si="34"/>
        <v>0</v>
      </c>
      <c r="AH74" s="37">
        <f t="shared" si="35"/>
        <v>0</v>
      </c>
      <c r="AI74" s="37">
        <f t="shared" si="36"/>
        <v>0</v>
      </c>
      <c r="AJ74" s="37">
        <f t="shared" si="37"/>
        <v>0</v>
      </c>
      <c r="AK74" s="37">
        <f t="shared" si="38"/>
        <v>1.5</v>
      </c>
      <c r="AL74" s="37">
        <f t="shared" si="39"/>
        <v>0</v>
      </c>
      <c r="AM74" s="37">
        <f t="shared" si="40"/>
        <v>0</v>
      </c>
      <c r="AN74" s="37">
        <f t="shared" si="41"/>
        <v>0</v>
      </c>
      <c r="AO74" s="37">
        <f t="shared" si="42"/>
        <v>0</v>
      </c>
      <c r="AP74" s="37">
        <f t="shared" si="43"/>
        <v>0</v>
      </c>
      <c r="AQ74" s="37">
        <f t="shared" si="44"/>
        <v>0</v>
      </c>
      <c r="AR74" s="37">
        <f t="shared" si="45"/>
        <v>0</v>
      </c>
      <c r="AS74" s="37">
        <f t="shared" si="46"/>
        <v>0</v>
      </c>
      <c r="AT74" s="37">
        <f t="shared" si="47"/>
        <v>0</v>
      </c>
      <c r="AU74" s="37">
        <f t="shared" si="48"/>
        <v>0</v>
      </c>
      <c r="AV74" s="37">
        <f t="shared" si="49"/>
        <v>0</v>
      </c>
      <c r="AW74" s="37">
        <f t="shared" si="50"/>
        <v>0</v>
      </c>
      <c r="AX74" s="37">
        <f t="shared" si="51"/>
        <v>0</v>
      </c>
      <c r="AY74" s="37">
        <f t="shared" si="52"/>
        <v>0</v>
      </c>
      <c r="AZ74" s="37">
        <f t="shared" si="53"/>
        <v>0</v>
      </c>
    </row>
    <row r="75" spans="1:52">
      <c r="A75" s="29">
        <v>74</v>
      </c>
      <c r="B75" s="30" t="s">
        <v>75</v>
      </c>
      <c r="C75" s="12" t="s">
        <v>31</v>
      </c>
      <c r="D75" s="12"/>
      <c r="E75" s="12"/>
      <c r="F75" s="12"/>
      <c r="G75" s="12"/>
      <c r="H75" s="12"/>
      <c r="I75" s="12"/>
      <c r="J75" s="13"/>
      <c r="K75" s="12"/>
      <c r="L75" s="13"/>
      <c r="M75" s="12"/>
      <c r="N75" s="12"/>
      <c r="O75" s="12">
        <v>1</v>
      </c>
      <c r="P75" s="12"/>
      <c r="Q75" s="12"/>
      <c r="R75" s="12"/>
      <c r="S75" s="12"/>
      <c r="T75" s="12"/>
      <c r="U75" s="12"/>
      <c r="V75" s="13"/>
      <c r="W75" s="12"/>
      <c r="X75" s="12"/>
      <c r="Y75" s="13"/>
      <c r="Z75" s="12"/>
      <c r="AA75" s="12">
        <f t="shared" si="29"/>
        <v>1</v>
      </c>
      <c r="AB75" s="22">
        <f t="shared" si="30"/>
        <v>1</v>
      </c>
      <c r="AC75" s="24">
        <f t="shared" si="31"/>
        <v>1</v>
      </c>
      <c r="AD75" s="5"/>
      <c r="AE75" s="37">
        <f t="shared" si="32"/>
        <v>0</v>
      </c>
      <c r="AF75" s="37">
        <f t="shared" si="33"/>
        <v>0</v>
      </c>
      <c r="AG75" s="37">
        <f t="shared" si="34"/>
        <v>0</v>
      </c>
      <c r="AH75" s="37">
        <f t="shared" si="35"/>
        <v>0</v>
      </c>
      <c r="AI75" s="37">
        <f t="shared" si="36"/>
        <v>0</v>
      </c>
      <c r="AJ75" s="37">
        <f t="shared" si="37"/>
        <v>0</v>
      </c>
      <c r="AK75" s="37">
        <f t="shared" si="38"/>
        <v>0</v>
      </c>
      <c r="AL75" s="37">
        <f t="shared" si="39"/>
        <v>0</v>
      </c>
      <c r="AM75" s="37">
        <f t="shared" si="40"/>
        <v>0</v>
      </c>
      <c r="AN75" s="37">
        <f t="shared" si="41"/>
        <v>0</v>
      </c>
      <c r="AO75" s="37">
        <f t="shared" si="42"/>
        <v>0</v>
      </c>
      <c r="AP75" s="37">
        <f t="shared" si="43"/>
        <v>1.5</v>
      </c>
      <c r="AQ75" s="37">
        <f t="shared" si="44"/>
        <v>0</v>
      </c>
      <c r="AR75" s="37">
        <f t="shared" si="45"/>
        <v>0</v>
      </c>
      <c r="AS75" s="37">
        <f t="shared" si="46"/>
        <v>0</v>
      </c>
      <c r="AT75" s="37">
        <f t="shared" si="47"/>
        <v>0</v>
      </c>
      <c r="AU75" s="37">
        <f t="shared" si="48"/>
        <v>0</v>
      </c>
      <c r="AV75" s="37">
        <f t="shared" si="49"/>
        <v>0</v>
      </c>
      <c r="AW75" s="37">
        <f t="shared" si="50"/>
        <v>0</v>
      </c>
      <c r="AX75" s="37">
        <f t="shared" si="51"/>
        <v>0</v>
      </c>
      <c r="AY75" s="37">
        <f t="shared" si="52"/>
        <v>0</v>
      </c>
      <c r="AZ75" s="37">
        <f t="shared" si="53"/>
        <v>0</v>
      </c>
    </row>
    <row r="76" spans="1:52">
      <c r="A76" s="29">
        <v>75</v>
      </c>
      <c r="B76" s="30" t="s">
        <v>74</v>
      </c>
      <c r="C76" s="12" t="s">
        <v>31</v>
      </c>
      <c r="D76" s="12"/>
      <c r="E76" s="12"/>
      <c r="F76" s="12"/>
      <c r="G76" s="12"/>
      <c r="H76" s="12"/>
      <c r="I76" s="12"/>
      <c r="J76" s="13"/>
      <c r="K76" s="12"/>
      <c r="L76" s="13"/>
      <c r="M76" s="12"/>
      <c r="N76" s="12"/>
      <c r="O76" s="12">
        <v>1</v>
      </c>
      <c r="P76" s="12"/>
      <c r="Q76" s="12"/>
      <c r="R76" s="12"/>
      <c r="S76" s="12"/>
      <c r="T76" s="12"/>
      <c r="U76" s="12"/>
      <c r="V76" s="13"/>
      <c r="W76" s="12"/>
      <c r="X76" s="12"/>
      <c r="Y76" s="13"/>
      <c r="Z76" s="12"/>
      <c r="AA76" s="12">
        <f t="shared" si="29"/>
        <v>1</v>
      </c>
      <c r="AB76" s="22">
        <f t="shared" si="30"/>
        <v>1</v>
      </c>
      <c r="AC76" s="24">
        <f t="shared" si="31"/>
        <v>1</v>
      </c>
      <c r="AD76" s="5"/>
      <c r="AE76" s="37">
        <f t="shared" si="32"/>
        <v>0</v>
      </c>
      <c r="AF76" s="37">
        <f t="shared" si="33"/>
        <v>0</v>
      </c>
      <c r="AG76" s="37">
        <f t="shared" si="34"/>
        <v>0</v>
      </c>
      <c r="AH76" s="37">
        <f t="shared" si="35"/>
        <v>0</v>
      </c>
      <c r="AI76" s="37">
        <f t="shared" si="36"/>
        <v>0</v>
      </c>
      <c r="AJ76" s="37">
        <f t="shared" si="37"/>
        <v>0</v>
      </c>
      <c r="AK76" s="37">
        <f t="shared" si="38"/>
        <v>0</v>
      </c>
      <c r="AL76" s="37">
        <f t="shared" si="39"/>
        <v>0</v>
      </c>
      <c r="AM76" s="37">
        <f t="shared" si="40"/>
        <v>0</v>
      </c>
      <c r="AN76" s="37">
        <f t="shared" si="41"/>
        <v>0</v>
      </c>
      <c r="AO76" s="37">
        <f t="shared" si="42"/>
        <v>0</v>
      </c>
      <c r="AP76" s="37">
        <f t="shared" si="43"/>
        <v>1.5</v>
      </c>
      <c r="AQ76" s="37">
        <f t="shared" si="44"/>
        <v>0</v>
      </c>
      <c r="AR76" s="37">
        <f t="shared" si="45"/>
        <v>0</v>
      </c>
      <c r="AS76" s="37">
        <f t="shared" si="46"/>
        <v>0</v>
      </c>
      <c r="AT76" s="37">
        <f t="shared" si="47"/>
        <v>0</v>
      </c>
      <c r="AU76" s="37">
        <f t="shared" si="48"/>
        <v>0</v>
      </c>
      <c r="AV76" s="37">
        <f t="shared" si="49"/>
        <v>0</v>
      </c>
      <c r="AW76" s="37">
        <f t="shared" si="50"/>
        <v>0</v>
      </c>
      <c r="AX76" s="37">
        <f t="shared" si="51"/>
        <v>0</v>
      </c>
      <c r="AY76" s="37">
        <f t="shared" si="52"/>
        <v>0</v>
      </c>
      <c r="AZ76" s="37">
        <f t="shared" si="53"/>
        <v>0</v>
      </c>
    </row>
    <row r="77" spans="1:52">
      <c r="A77" s="29">
        <v>76</v>
      </c>
      <c r="B77" s="30" t="s">
        <v>82</v>
      </c>
      <c r="C77" s="12" t="s">
        <v>31</v>
      </c>
      <c r="D77" s="12"/>
      <c r="E77" s="12"/>
      <c r="F77" s="12"/>
      <c r="G77" s="12"/>
      <c r="H77" s="12"/>
      <c r="I77" s="12"/>
      <c r="J77" s="13"/>
      <c r="K77" s="12"/>
      <c r="L77" s="13"/>
      <c r="M77" s="12"/>
      <c r="N77" s="12"/>
      <c r="O77" s="12"/>
      <c r="P77" s="12"/>
      <c r="Q77" s="12"/>
      <c r="R77" s="12">
        <v>1</v>
      </c>
      <c r="S77" s="12"/>
      <c r="T77" s="12"/>
      <c r="U77" s="12"/>
      <c r="V77" s="13"/>
      <c r="W77" s="12"/>
      <c r="X77" s="12"/>
      <c r="Y77" s="13"/>
      <c r="Z77" s="12"/>
      <c r="AA77" s="12">
        <f t="shared" si="29"/>
        <v>1</v>
      </c>
      <c r="AB77" s="22">
        <f t="shared" si="30"/>
        <v>1</v>
      </c>
      <c r="AC77" s="24">
        <f t="shared" si="31"/>
        <v>1</v>
      </c>
      <c r="AD77" s="5"/>
      <c r="AE77" s="37">
        <f t="shared" si="32"/>
        <v>0</v>
      </c>
      <c r="AF77" s="37">
        <f t="shared" si="33"/>
        <v>0</v>
      </c>
      <c r="AG77" s="37">
        <f t="shared" si="34"/>
        <v>0</v>
      </c>
      <c r="AH77" s="37">
        <f t="shared" si="35"/>
        <v>0</v>
      </c>
      <c r="AI77" s="37">
        <f t="shared" si="36"/>
        <v>0</v>
      </c>
      <c r="AJ77" s="37">
        <f t="shared" si="37"/>
        <v>0</v>
      </c>
      <c r="AK77" s="37">
        <f t="shared" si="38"/>
        <v>0</v>
      </c>
      <c r="AL77" s="37">
        <f t="shared" si="39"/>
        <v>0</v>
      </c>
      <c r="AM77" s="37">
        <f t="shared" si="40"/>
        <v>0</v>
      </c>
      <c r="AN77" s="37">
        <f t="shared" si="41"/>
        <v>0</v>
      </c>
      <c r="AO77" s="37">
        <f t="shared" si="42"/>
        <v>0</v>
      </c>
      <c r="AP77" s="37">
        <f t="shared" si="43"/>
        <v>0</v>
      </c>
      <c r="AQ77" s="37">
        <f t="shared" si="44"/>
        <v>0</v>
      </c>
      <c r="AR77" s="37">
        <f t="shared" si="45"/>
        <v>0</v>
      </c>
      <c r="AS77" s="37">
        <f t="shared" si="46"/>
        <v>1.5</v>
      </c>
      <c r="AT77" s="37">
        <f t="shared" si="47"/>
        <v>0</v>
      </c>
      <c r="AU77" s="37">
        <f t="shared" si="48"/>
        <v>0</v>
      </c>
      <c r="AV77" s="37">
        <f t="shared" si="49"/>
        <v>0</v>
      </c>
      <c r="AW77" s="37">
        <f t="shared" si="50"/>
        <v>0</v>
      </c>
      <c r="AX77" s="37">
        <f t="shared" si="51"/>
        <v>0</v>
      </c>
      <c r="AY77" s="37">
        <f t="shared" si="52"/>
        <v>0</v>
      </c>
      <c r="AZ77" s="37">
        <f t="shared" si="53"/>
        <v>0</v>
      </c>
    </row>
    <row r="78" spans="1:52">
      <c r="A78" s="6">
        <v>77</v>
      </c>
      <c r="B78" s="30" t="s">
        <v>84</v>
      </c>
      <c r="C78" s="12" t="s">
        <v>31</v>
      </c>
      <c r="D78" s="12"/>
      <c r="E78" s="12"/>
      <c r="F78" s="12"/>
      <c r="G78" s="12"/>
      <c r="H78" s="12"/>
      <c r="I78" s="12"/>
      <c r="J78" s="13"/>
      <c r="K78" s="12"/>
      <c r="L78" s="13"/>
      <c r="M78" s="12"/>
      <c r="N78" s="12"/>
      <c r="O78" s="12"/>
      <c r="P78" s="12"/>
      <c r="Q78" s="12"/>
      <c r="R78" s="12"/>
      <c r="S78" s="12">
        <v>1</v>
      </c>
      <c r="T78" s="12"/>
      <c r="U78" s="12"/>
      <c r="V78" s="13"/>
      <c r="W78" s="12"/>
      <c r="X78" s="12"/>
      <c r="Y78" s="13"/>
      <c r="Z78" s="12"/>
      <c r="AA78" s="12">
        <f t="shared" si="29"/>
        <v>1</v>
      </c>
      <c r="AB78" s="22">
        <f t="shared" si="30"/>
        <v>1</v>
      </c>
      <c r="AC78" s="24">
        <f t="shared" si="31"/>
        <v>1</v>
      </c>
      <c r="AD78" s="5"/>
      <c r="AE78" s="37">
        <f t="shared" si="32"/>
        <v>0</v>
      </c>
      <c r="AF78" s="37">
        <f t="shared" si="33"/>
        <v>0</v>
      </c>
      <c r="AG78" s="37">
        <f t="shared" si="34"/>
        <v>0</v>
      </c>
      <c r="AH78" s="37">
        <f t="shared" si="35"/>
        <v>0</v>
      </c>
      <c r="AI78" s="37">
        <f t="shared" si="36"/>
        <v>0</v>
      </c>
      <c r="AJ78" s="37">
        <f t="shared" si="37"/>
        <v>0</v>
      </c>
      <c r="AK78" s="37">
        <f t="shared" si="38"/>
        <v>0</v>
      </c>
      <c r="AL78" s="37">
        <f t="shared" si="39"/>
        <v>0</v>
      </c>
      <c r="AM78" s="37">
        <f t="shared" si="40"/>
        <v>0</v>
      </c>
      <c r="AN78" s="37">
        <f t="shared" si="41"/>
        <v>0</v>
      </c>
      <c r="AO78" s="37">
        <f t="shared" si="42"/>
        <v>0</v>
      </c>
      <c r="AP78" s="37">
        <f t="shared" si="43"/>
        <v>0</v>
      </c>
      <c r="AQ78" s="37">
        <f t="shared" si="44"/>
        <v>0</v>
      </c>
      <c r="AR78" s="37">
        <f t="shared" si="45"/>
        <v>0</v>
      </c>
      <c r="AS78" s="37">
        <f t="shared" si="46"/>
        <v>0</v>
      </c>
      <c r="AT78" s="37">
        <f t="shared" si="47"/>
        <v>1.5</v>
      </c>
      <c r="AU78" s="37">
        <f t="shared" si="48"/>
        <v>0</v>
      </c>
      <c r="AV78" s="37">
        <f t="shared" si="49"/>
        <v>0</v>
      </c>
      <c r="AW78" s="37">
        <f t="shared" si="50"/>
        <v>0</v>
      </c>
      <c r="AX78" s="37">
        <f t="shared" si="51"/>
        <v>0</v>
      </c>
      <c r="AY78" s="37">
        <f t="shared" si="52"/>
        <v>0</v>
      </c>
      <c r="AZ78" s="37">
        <f t="shared" si="53"/>
        <v>0</v>
      </c>
    </row>
    <row r="79" spans="1:52">
      <c r="A79" s="6">
        <v>78</v>
      </c>
      <c r="B79" s="30" t="s">
        <v>97</v>
      </c>
      <c r="C79" s="12" t="s">
        <v>31</v>
      </c>
      <c r="D79" s="12"/>
      <c r="E79" s="12"/>
      <c r="F79" s="12"/>
      <c r="G79" s="12"/>
      <c r="H79" s="12"/>
      <c r="I79" s="12"/>
      <c r="J79" s="13"/>
      <c r="K79" s="12"/>
      <c r="L79" s="13"/>
      <c r="M79" s="12"/>
      <c r="N79" s="12"/>
      <c r="O79" s="12"/>
      <c r="P79" s="12"/>
      <c r="Q79" s="12"/>
      <c r="R79" s="12"/>
      <c r="S79" s="12"/>
      <c r="T79" s="12"/>
      <c r="U79" s="12"/>
      <c r="V79" s="13"/>
      <c r="W79" s="12"/>
      <c r="X79" s="12"/>
      <c r="Y79" s="13">
        <v>1</v>
      </c>
      <c r="Z79" s="12"/>
      <c r="AA79" s="12">
        <f t="shared" si="29"/>
        <v>1</v>
      </c>
      <c r="AB79" s="22">
        <f t="shared" si="30"/>
        <v>1</v>
      </c>
      <c r="AC79" s="24">
        <f t="shared" si="31"/>
        <v>1</v>
      </c>
      <c r="AD79" s="5"/>
      <c r="AE79" s="37">
        <f t="shared" si="32"/>
        <v>0</v>
      </c>
      <c r="AF79" s="37">
        <f t="shared" si="33"/>
        <v>0</v>
      </c>
      <c r="AG79" s="37">
        <f t="shared" si="34"/>
        <v>0</v>
      </c>
      <c r="AH79" s="37">
        <f t="shared" si="35"/>
        <v>0</v>
      </c>
      <c r="AI79" s="37">
        <f t="shared" si="36"/>
        <v>0</v>
      </c>
      <c r="AJ79" s="37">
        <f t="shared" si="37"/>
        <v>0</v>
      </c>
      <c r="AK79" s="37">
        <f t="shared" si="38"/>
        <v>0</v>
      </c>
      <c r="AL79" s="37">
        <f t="shared" si="39"/>
        <v>0</v>
      </c>
      <c r="AM79" s="37">
        <f t="shared" si="40"/>
        <v>0</v>
      </c>
      <c r="AN79" s="37">
        <f t="shared" si="41"/>
        <v>0</v>
      </c>
      <c r="AO79" s="37">
        <f t="shared" si="42"/>
        <v>0</v>
      </c>
      <c r="AP79" s="37">
        <f t="shared" si="43"/>
        <v>0</v>
      </c>
      <c r="AQ79" s="37">
        <f t="shared" si="44"/>
        <v>0</v>
      </c>
      <c r="AR79" s="37">
        <f t="shared" si="45"/>
        <v>0</v>
      </c>
      <c r="AS79" s="37">
        <f t="shared" si="46"/>
        <v>0</v>
      </c>
      <c r="AT79" s="37">
        <f t="shared" si="47"/>
        <v>0</v>
      </c>
      <c r="AU79" s="37">
        <f t="shared" si="48"/>
        <v>0</v>
      </c>
      <c r="AV79" s="37">
        <f t="shared" si="49"/>
        <v>0</v>
      </c>
      <c r="AW79" s="37">
        <f t="shared" si="50"/>
        <v>0</v>
      </c>
      <c r="AX79" s="37">
        <f t="shared" si="51"/>
        <v>0</v>
      </c>
      <c r="AY79" s="37">
        <f t="shared" si="52"/>
        <v>0</v>
      </c>
      <c r="AZ79" s="37">
        <f t="shared" si="53"/>
        <v>1.5</v>
      </c>
    </row>
    <row r="80" spans="1:52">
      <c r="A80" s="6">
        <v>79</v>
      </c>
      <c r="B80" s="30" t="s">
        <v>98</v>
      </c>
      <c r="C80" s="12" t="s">
        <v>31</v>
      </c>
      <c r="D80" s="12"/>
      <c r="E80" s="12"/>
      <c r="F80" s="12"/>
      <c r="G80" s="12"/>
      <c r="H80" s="12"/>
      <c r="I80" s="12"/>
      <c r="J80" s="13"/>
      <c r="K80" s="12"/>
      <c r="L80" s="13"/>
      <c r="M80" s="12"/>
      <c r="N80" s="12"/>
      <c r="O80" s="12"/>
      <c r="P80" s="12"/>
      <c r="Q80" s="12"/>
      <c r="R80" s="12"/>
      <c r="S80" s="12"/>
      <c r="T80" s="12"/>
      <c r="U80" s="12"/>
      <c r="V80" s="13"/>
      <c r="W80" s="12"/>
      <c r="X80" s="12"/>
      <c r="Y80" s="13">
        <v>1</v>
      </c>
      <c r="Z80" s="12"/>
      <c r="AA80" s="12">
        <f t="shared" si="29"/>
        <v>1</v>
      </c>
      <c r="AB80" s="22">
        <f t="shared" si="30"/>
        <v>1</v>
      </c>
      <c r="AC80" s="24">
        <f t="shared" si="31"/>
        <v>1</v>
      </c>
      <c r="AD80" s="5"/>
      <c r="AE80" s="37">
        <f t="shared" si="32"/>
        <v>0</v>
      </c>
      <c r="AF80" s="37">
        <f t="shared" si="33"/>
        <v>0</v>
      </c>
      <c r="AG80" s="37">
        <f t="shared" si="34"/>
        <v>0</v>
      </c>
      <c r="AH80" s="37">
        <f t="shared" si="35"/>
        <v>0</v>
      </c>
      <c r="AI80" s="37">
        <f t="shared" si="36"/>
        <v>0</v>
      </c>
      <c r="AJ80" s="37">
        <f t="shared" si="37"/>
        <v>0</v>
      </c>
      <c r="AK80" s="37">
        <f t="shared" si="38"/>
        <v>0</v>
      </c>
      <c r="AL80" s="37">
        <f t="shared" si="39"/>
        <v>0</v>
      </c>
      <c r="AM80" s="37">
        <f t="shared" si="40"/>
        <v>0</v>
      </c>
      <c r="AN80" s="37">
        <f t="shared" si="41"/>
        <v>0</v>
      </c>
      <c r="AO80" s="37">
        <f t="shared" si="42"/>
        <v>0</v>
      </c>
      <c r="AP80" s="37">
        <f t="shared" si="43"/>
        <v>0</v>
      </c>
      <c r="AQ80" s="37">
        <f t="shared" si="44"/>
        <v>0</v>
      </c>
      <c r="AR80" s="37">
        <f t="shared" si="45"/>
        <v>0</v>
      </c>
      <c r="AS80" s="37">
        <f t="shared" si="46"/>
        <v>0</v>
      </c>
      <c r="AT80" s="37">
        <f t="shared" si="47"/>
        <v>0</v>
      </c>
      <c r="AU80" s="37">
        <f t="shared" si="48"/>
        <v>0</v>
      </c>
      <c r="AV80" s="37">
        <f t="shared" si="49"/>
        <v>0</v>
      </c>
      <c r="AW80" s="37">
        <f t="shared" si="50"/>
        <v>0</v>
      </c>
      <c r="AX80" s="37">
        <f t="shared" si="51"/>
        <v>0</v>
      </c>
      <c r="AY80" s="37">
        <f t="shared" si="52"/>
        <v>0</v>
      </c>
      <c r="AZ80" s="37">
        <f t="shared" si="53"/>
        <v>1.5</v>
      </c>
    </row>
    <row r="81" spans="1:52">
      <c r="A81" s="29">
        <v>80</v>
      </c>
      <c r="B81" s="30" t="s">
        <v>100</v>
      </c>
      <c r="C81" s="12" t="s">
        <v>31</v>
      </c>
      <c r="D81" s="12"/>
      <c r="E81" s="12"/>
      <c r="F81" s="12"/>
      <c r="G81" s="12"/>
      <c r="H81" s="12"/>
      <c r="I81" s="12"/>
      <c r="J81" s="13"/>
      <c r="K81" s="12"/>
      <c r="L81" s="13"/>
      <c r="M81" s="12"/>
      <c r="N81" s="12"/>
      <c r="O81" s="12"/>
      <c r="P81" s="12"/>
      <c r="Q81" s="12"/>
      <c r="R81" s="12"/>
      <c r="S81" s="12"/>
      <c r="T81" s="12"/>
      <c r="U81" s="12"/>
      <c r="V81" s="13"/>
      <c r="W81" s="12"/>
      <c r="X81" s="12"/>
      <c r="Y81" s="13"/>
      <c r="Z81" s="12">
        <v>1</v>
      </c>
      <c r="AA81" s="12">
        <f t="shared" si="29"/>
        <v>1</v>
      </c>
      <c r="AB81" s="22">
        <f t="shared" si="30"/>
        <v>1</v>
      </c>
      <c r="AC81" s="24">
        <f t="shared" si="31"/>
        <v>1</v>
      </c>
      <c r="AD81" s="5"/>
      <c r="AE81" s="37">
        <f t="shared" si="32"/>
        <v>0</v>
      </c>
      <c r="AF81" s="37">
        <f t="shared" si="33"/>
        <v>0</v>
      </c>
      <c r="AG81" s="37">
        <f t="shared" si="34"/>
        <v>0</v>
      </c>
      <c r="AH81" s="37">
        <f t="shared" si="35"/>
        <v>0</v>
      </c>
      <c r="AI81" s="37">
        <f t="shared" si="36"/>
        <v>0</v>
      </c>
      <c r="AJ81" s="37">
        <f t="shared" si="37"/>
        <v>0</v>
      </c>
      <c r="AK81" s="37">
        <f t="shared" si="38"/>
        <v>0</v>
      </c>
      <c r="AL81" s="37">
        <f t="shared" si="39"/>
        <v>0</v>
      </c>
      <c r="AM81" s="37">
        <f t="shared" si="40"/>
        <v>0</v>
      </c>
      <c r="AN81" s="37">
        <f t="shared" si="41"/>
        <v>0</v>
      </c>
      <c r="AO81" s="37">
        <f t="shared" si="42"/>
        <v>0</v>
      </c>
      <c r="AP81" s="37">
        <f t="shared" si="43"/>
        <v>0</v>
      </c>
      <c r="AQ81" s="37">
        <f t="shared" si="44"/>
        <v>0</v>
      </c>
      <c r="AR81" s="37">
        <f t="shared" si="45"/>
        <v>0</v>
      </c>
      <c r="AS81" s="37">
        <f t="shared" si="46"/>
        <v>0</v>
      </c>
      <c r="AT81" s="37">
        <f t="shared" si="47"/>
        <v>0</v>
      </c>
      <c r="AU81" s="37">
        <f t="shared" si="48"/>
        <v>0</v>
      </c>
      <c r="AV81" s="37">
        <f t="shared" si="49"/>
        <v>0</v>
      </c>
      <c r="AW81" s="37">
        <f t="shared" si="50"/>
        <v>0</v>
      </c>
      <c r="AX81" s="37">
        <f t="shared" si="51"/>
        <v>0</v>
      </c>
      <c r="AY81" s="37">
        <f t="shared" si="52"/>
        <v>0</v>
      </c>
      <c r="AZ81" s="37">
        <f t="shared" si="53"/>
        <v>0</v>
      </c>
    </row>
    <row r="82" spans="1:52">
      <c r="A82" s="29">
        <v>81</v>
      </c>
      <c r="B82" s="30" t="s">
        <v>68</v>
      </c>
      <c r="C82" s="12"/>
      <c r="D82" s="12"/>
      <c r="E82" s="12"/>
      <c r="F82" s="12"/>
      <c r="G82" s="12"/>
      <c r="H82" s="12"/>
      <c r="I82" s="12"/>
      <c r="J82" s="13"/>
      <c r="K82" s="12"/>
      <c r="L82" s="13"/>
      <c r="M82" s="12">
        <v>1</v>
      </c>
      <c r="N82" s="12"/>
      <c r="O82" s="12"/>
      <c r="P82" s="12"/>
      <c r="Q82" s="12"/>
      <c r="R82" s="12"/>
      <c r="S82" s="12"/>
      <c r="T82" s="12"/>
      <c r="U82" s="12"/>
      <c r="V82" s="13"/>
      <c r="W82" s="12"/>
      <c r="X82" s="12"/>
      <c r="Y82" s="13"/>
      <c r="Z82" s="12"/>
      <c r="AA82" s="12">
        <f t="shared" si="29"/>
        <v>1</v>
      </c>
      <c r="AB82" s="22">
        <f t="shared" si="30"/>
        <v>1</v>
      </c>
      <c r="AC82" s="24">
        <f t="shared" si="31"/>
        <v>1</v>
      </c>
      <c r="AD82" s="5"/>
      <c r="AE82" s="37">
        <f t="shared" si="32"/>
        <v>0</v>
      </c>
      <c r="AF82" s="37">
        <f t="shared" si="33"/>
        <v>0</v>
      </c>
      <c r="AG82" s="37">
        <f t="shared" si="34"/>
        <v>0</v>
      </c>
      <c r="AH82" s="37">
        <f t="shared" si="35"/>
        <v>0</v>
      </c>
      <c r="AI82" s="37">
        <f t="shared" si="36"/>
        <v>0</v>
      </c>
      <c r="AJ82" s="37">
        <f t="shared" si="37"/>
        <v>0</v>
      </c>
      <c r="AK82" s="37">
        <f t="shared" si="38"/>
        <v>0</v>
      </c>
      <c r="AL82" s="37">
        <f t="shared" si="39"/>
        <v>0</v>
      </c>
      <c r="AM82" s="37">
        <f t="shared" si="40"/>
        <v>0</v>
      </c>
      <c r="AN82" s="37">
        <f t="shared" si="41"/>
        <v>2</v>
      </c>
      <c r="AO82" s="37">
        <f t="shared" si="42"/>
        <v>0</v>
      </c>
      <c r="AP82" s="37">
        <f t="shared" si="43"/>
        <v>0</v>
      </c>
      <c r="AQ82" s="37">
        <f t="shared" si="44"/>
        <v>0</v>
      </c>
      <c r="AR82" s="37">
        <f t="shared" si="45"/>
        <v>0</v>
      </c>
      <c r="AS82" s="37">
        <f t="shared" si="46"/>
        <v>0</v>
      </c>
      <c r="AT82" s="37">
        <f t="shared" si="47"/>
        <v>0</v>
      </c>
      <c r="AU82" s="37">
        <f t="shared" si="48"/>
        <v>0</v>
      </c>
      <c r="AV82" s="37">
        <f t="shared" si="49"/>
        <v>0</v>
      </c>
      <c r="AW82" s="37">
        <f t="shared" si="50"/>
        <v>0</v>
      </c>
      <c r="AX82" s="37">
        <f t="shared" si="51"/>
        <v>0</v>
      </c>
      <c r="AY82" s="37">
        <f t="shared" si="52"/>
        <v>0</v>
      </c>
      <c r="AZ82" s="37">
        <f t="shared" si="53"/>
        <v>0</v>
      </c>
    </row>
    <row r="83" spans="1:52">
      <c r="A83" s="29">
        <v>82</v>
      </c>
      <c r="B83" s="30" t="s">
        <v>44</v>
      </c>
      <c r="C83" s="12"/>
      <c r="D83" s="12"/>
      <c r="E83" s="12"/>
      <c r="F83" s="12"/>
      <c r="G83" s="12"/>
      <c r="H83" s="12">
        <v>1</v>
      </c>
      <c r="I83" s="12"/>
      <c r="J83" s="13"/>
      <c r="K83" s="12"/>
      <c r="L83" s="13"/>
      <c r="M83" s="12"/>
      <c r="N83" s="12"/>
      <c r="O83" s="12"/>
      <c r="P83" s="12"/>
      <c r="Q83" s="12"/>
      <c r="R83" s="12"/>
      <c r="S83" s="12"/>
      <c r="T83" s="12"/>
      <c r="U83" s="12"/>
      <c r="V83" s="13"/>
      <c r="W83" s="12"/>
      <c r="X83" s="12"/>
      <c r="Y83" s="13"/>
      <c r="Z83" s="12"/>
      <c r="AA83" s="12">
        <f t="shared" si="29"/>
        <v>1</v>
      </c>
      <c r="AB83" s="22">
        <f t="shared" si="30"/>
        <v>1</v>
      </c>
      <c r="AC83" s="24">
        <f t="shared" si="31"/>
        <v>1</v>
      </c>
      <c r="AD83" s="5"/>
      <c r="AE83" s="37">
        <f t="shared" si="32"/>
        <v>0</v>
      </c>
      <c r="AF83" s="37">
        <f t="shared" si="33"/>
        <v>0</v>
      </c>
      <c r="AG83" s="37">
        <f t="shared" si="34"/>
        <v>0</v>
      </c>
      <c r="AH83" s="37">
        <f t="shared" si="35"/>
        <v>0</v>
      </c>
      <c r="AI83" s="37">
        <f t="shared" si="36"/>
        <v>2</v>
      </c>
      <c r="AJ83" s="37">
        <f t="shared" si="37"/>
        <v>0</v>
      </c>
      <c r="AK83" s="37">
        <f t="shared" si="38"/>
        <v>0</v>
      </c>
      <c r="AL83" s="37">
        <f t="shared" si="39"/>
        <v>0</v>
      </c>
      <c r="AM83" s="37">
        <f t="shared" si="40"/>
        <v>0</v>
      </c>
      <c r="AN83" s="37">
        <f t="shared" si="41"/>
        <v>0</v>
      </c>
      <c r="AO83" s="37">
        <f t="shared" si="42"/>
        <v>0</v>
      </c>
      <c r="AP83" s="37">
        <f t="shared" si="43"/>
        <v>0</v>
      </c>
      <c r="AQ83" s="37">
        <f t="shared" si="44"/>
        <v>0</v>
      </c>
      <c r="AR83" s="37">
        <f t="shared" si="45"/>
        <v>0</v>
      </c>
      <c r="AS83" s="37">
        <f t="shared" si="46"/>
        <v>0</v>
      </c>
      <c r="AT83" s="37">
        <f t="shared" si="47"/>
        <v>0</v>
      </c>
      <c r="AU83" s="37">
        <f t="shared" si="48"/>
        <v>0</v>
      </c>
      <c r="AV83" s="37">
        <f t="shared" si="49"/>
        <v>0</v>
      </c>
      <c r="AW83" s="37">
        <f t="shared" si="50"/>
        <v>0</v>
      </c>
      <c r="AX83" s="37">
        <f t="shared" si="51"/>
        <v>0</v>
      </c>
      <c r="AY83" s="37">
        <f t="shared" si="52"/>
        <v>0</v>
      </c>
      <c r="AZ83" s="37">
        <f t="shared" si="53"/>
        <v>0</v>
      </c>
    </row>
    <row r="84" spans="1:52">
      <c r="A84" s="29">
        <v>83</v>
      </c>
      <c r="B84" s="30" t="s">
        <v>46</v>
      </c>
      <c r="C84" s="12"/>
      <c r="D84" s="12"/>
      <c r="E84" s="12"/>
      <c r="F84" s="12"/>
      <c r="G84" s="12"/>
      <c r="H84" s="12">
        <v>1</v>
      </c>
      <c r="I84" s="12"/>
      <c r="J84" s="13"/>
      <c r="K84" s="12"/>
      <c r="L84" s="13"/>
      <c r="M84" s="12"/>
      <c r="N84" s="12"/>
      <c r="O84" s="12"/>
      <c r="P84" s="12"/>
      <c r="Q84" s="12"/>
      <c r="R84" s="12"/>
      <c r="S84" s="12"/>
      <c r="T84" s="12"/>
      <c r="U84" s="12"/>
      <c r="V84" s="13"/>
      <c r="W84" s="12"/>
      <c r="X84" s="12"/>
      <c r="Y84" s="13"/>
      <c r="Z84" s="12"/>
      <c r="AA84" s="12">
        <f t="shared" si="29"/>
        <v>1</v>
      </c>
      <c r="AB84" s="22">
        <f t="shared" si="30"/>
        <v>1</v>
      </c>
      <c r="AC84" s="24">
        <f t="shared" si="31"/>
        <v>1</v>
      </c>
      <c r="AD84" s="5"/>
      <c r="AE84" s="37">
        <f t="shared" si="32"/>
        <v>0</v>
      </c>
      <c r="AF84" s="37">
        <f t="shared" si="33"/>
        <v>0</v>
      </c>
      <c r="AG84" s="37">
        <f t="shared" si="34"/>
        <v>0</v>
      </c>
      <c r="AH84" s="37">
        <f t="shared" si="35"/>
        <v>0</v>
      </c>
      <c r="AI84" s="37">
        <f t="shared" si="36"/>
        <v>2</v>
      </c>
      <c r="AJ84" s="37">
        <f t="shared" si="37"/>
        <v>0</v>
      </c>
      <c r="AK84" s="37">
        <f t="shared" si="38"/>
        <v>0</v>
      </c>
      <c r="AL84" s="37">
        <f t="shared" si="39"/>
        <v>0</v>
      </c>
      <c r="AM84" s="37">
        <f t="shared" si="40"/>
        <v>0</v>
      </c>
      <c r="AN84" s="37">
        <f t="shared" si="41"/>
        <v>0</v>
      </c>
      <c r="AO84" s="37">
        <f t="shared" si="42"/>
        <v>0</v>
      </c>
      <c r="AP84" s="37">
        <f t="shared" si="43"/>
        <v>0</v>
      </c>
      <c r="AQ84" s="37">
        <f t="shared" si="44"/>
        <v>0</v>
      </c>
      <c r="AR84" s="37">
        <f t="shared" si="45"/>
        <v>0</v>
      </c>
      <c r="AS84" s="37">
        <f t="shared" si="46"/>
        <v>0</v>
      </c>
      <c r="AT84" s="37">
        <f t="shared" si="47"/>
        <v>0</v>
      </c>
      <c r="AU84" s="37">
        <f t="shared" si="48"/>
        <v>0</v>
      </c>
      <c r="AV84" s="37">
        <f t="shared" si="49"/>
        <v>0</v>
      </c>
      <c r="AW84" s="37">
        <f t="shared" si="50"/>
        <v>0</v>
      </c>
      <c r="AX84" s="37">
        <f t="shared" si="51"/>
        <v>0</v>
      </c>
      <c r="AY84" s="37">
        <f t="shared" si="52"/>
        <v>0</v>
      </c>
      <c r="AZ84" s="37">
        <f t="shared" si="53"/>
        <v>0</v>
      </c>
    </row>
    <row r="85" spans="1:52">
      <c r="A85" s="29">
        <v>84</v>
      </c>
      <c r="B85" s="30" t="s">
        <v>28</v>
      </c>
      <c r="C85" s="12"/>
      <c r="D85" s="12"/>
      <c r="E85" s="12"/>
      <c r="F85" s="12">
        <v>1</v>
      </c>
      <c r="G85" s="12"/>
      <c r="H85" s="12"/>
      <c r="I85" s="12"/>
      <c r="J85" s="13"/>
      <c r="K85" s="12"/>
      <c r="L85" s="13"/>
      <c r="M85" s="12"/>
      <c r="N85" s="12"/>
      <c r="O85" s="12"/>
      <c r="P85" s="12"/>
      <c r="Q85" s="12"/>
      <c r="R85" s="12"/>
      <c r="S85" s="12"/>
      <c r="T85" s="12"/>
      <c r="U85" s="12"/>
      <c r="V85" s="13"/>
      <c r="W85" s="12"/>
      <c r="X85" s="12"/>
      <c r="Y85" s="13"/>
      <c r="Z85" s="12"/>
      <c r="AA85" s="12">
        <f t="shared" si="29"/>
        <v>1</v>
      </c>
      <c r="AB85" s="22">
        <f t="shared" si="30"/>
        <v>1</v>
      </c>
      <c r="AC85" s="24">
        <f t="shared" si="31"/>
        <v>1</v>
      </c>
      <c r="AD85" s="5"/>
      <c r="AE85" s="37">
        <f t="shared" si="32"/>
        <v>0</v>
      </c>
      <c r="AF85" s="37">
        <f t="shared" si="33"/>
        <v>0</v>
      </c>
      <c r="AG85" s="37">
        <f t="shared" si="34"/>
        <v>2</v>
      </c>
      <c r="AH85" s="37">
        <f t="shared" si="35"/>
        <v>0</v>
      </c>
      <c r="AI85" s="37">
        <f t="shared" si="36"/>
        <v>0</v>
      </c>
      <c r="AJ85" s="37">
        <f t="shared" si="37"/>
        <v>0</v>
      </c>
      <c r="AK85" s="37">
        <f t="shared" si="38"/>
        <v>0</v>
      </c>
      <c r="AL85" s="37">
        <f t="shared" si="39"/>
        <v>0</v>
      </c>
      <c r="AM85" s="37">
        <f t="shared" si="40"/>
        <v>0</v>
      </c>
      <c r="AN85" s="37">
        <f t="shared" si="41"/>
        <v>0</v>
      </c>
      <c r="AO85" s="37">
        <f t="shared" si="42"/>
        <v>0</v>
      </c>
      <c r="AP85" s="37">
        <f t="shared" si="43"/>
        <v>0</v>
      </c>
      <c r="AQ85" s="37">
        <f t="shared" si="44"/>
        <v>0</v>
      </c>
      <c r="AR85" s="37">
        <f t="shared" si="45"/>
        <v>0</v>
      </c>
      <c r="AS85" s="37">
        <f t="shared" si="46"/>
        <v>0</v>
      </c>
      <c r="AT85" s="37">
        <f t="shared" si="47"/>
        <v>0</v>
      </c>
      <c r="AU85" s="37">
        <f t="shared" si="48"/>
        <v>0</v>
      </c>
      <c r="AV85" s="37">
        <f t="shared" si="49"/>
        <v>0</v>
      </c>
      <c r="AW85" s="37">
        <f t="shared" si="50"/>
        <v>0</v>
      </c>
      <c r="AX85" s="37">
        <f t="shared" si="51"/>
        <v>0</v>
      </c>
      <c r="AY85" s="37">
        <f t="shared" si="52"/>
        <v>0</v>
      </c>
      <c r="AZ85" s="37">
        <f t="shared" si="53"/>
        <v>0</v>
      </c>
    </row>
    <row r="86" spans="1:52">
      <c r="A86" s="29">
        <v>85</v>
      </c>
      <c r="B86" s="30" t="s">
        <v>73</v>
      </c>
      <c r="C86" s="12"/>
      <c r="D86" s="12"/>
      <c r="E86" s="12"/>
      <c r="F86" s="12"/>
      <c r="G86" s="12"/>
      <c r="H86" s="12"/>
      <c r="I86" s="12"/>
      <c r="J86" s="13"/>
      <c r="K86" s="12"/>
      <c r="L86" s="13"/>
      <c r="M86" s="12"/>
      <c r="N86" s="12"/>
      <c r="O86" s="12">
        <v>1</v>
      </c>
      <c r="P86" s="12"/>
      <c r="Q86" s="12"/>
      <c r="R86" s="12"/>
      <c r="S86" s="12"/>
      <c r="T86" s="12"/>
      <c r="U86" s="12"/>
      <c r="V86" s="13"/>
      <c r="W86" s="12"/>
      <c r="X86" s="12"/>
      <c r="Y86" s="13"/>
      <c r="Z86" s="12"/>
      <c r="AA86" s="12">
        <f t="shared" si="29"/>
        <v>1</v>
      </c>
      <c r="AB86" s="22">
        <f t="shared" si="30"/>
        <v>1</v>
      </c>
      <c r="AC86" s="24">
        <f t="shared" si="31"/>
        <v>1</v>
      </c>
      <c r="AD86" s="5"/>
      <c r="AE86" s="37">
        <f t="shared" si="32"/>
        <v>0</v>
      </c>
      <c r="AF86" s="37">
        <f t="shared" si="33"/>
        <v>0</v>
      </c>
      <c r="AG86" s="37">
        <f t="shared" si="34"/>
        <v>0</v>
      </c>
      <c r="AH86" s="37">
        <f t="shared" si="35"/>
        <v>0</v>
      </c>
      <c r="AI86" s="37">
        <f t="shared" si="36"/>
        <v>0</v>
      </c>
      <c r="AJ86" s="37">
        <f t="shared" si="37"/>
        <v>0</v>
      </c>
      <c r="AK86" s="37">
        <f t="shared" si="38"/>
        <v>0</v>
      </c>
      <c r="AL86" s="37">
        <f t="shared" si="39"/>
        <v>0</v>
      </c>
      <c r="AM86" s="37">
        <f t="shared" si="40"/>
        <v>0</v>
      </c>
      <c r="AN86" s="37">
        <f t="shared" si="41"/>
        <v>0</v>
      </c>
      <c r="AO86" s="37">
        <f t="shared" si="42"/>
        <v>0</v>
      </c>
      <c r="AP86" s="37">
        <f t="shared" si="43"/>
        <v>2</v>
      </c>
      <c r="AQ86" s="37">
        <f t="shared" si="44"/>
        <v>0</v>
      </c>
      <c r="AR86" s="37">
        <f t="shared" si="45"/>
        <v>0</v>
      </c>
      <c r="AS86" s="37">
        <f t="shared" si="46"/>
        <v>0</v>
      </c>
      <c r="AT86" s="37">
        <f t="shared" si="47"/>
        <v>0</v>
      </c>
      <c r="AU86" s="37">
        <f t="shared" si="48"/>
        <v>0</v>
      </c>
      <c r="AV86" s="37">
        <f t="shared" si="49"/>
        <v>0</v>
      </c>
      <c r="AW86" s="37">
        <f t="shared" si="50"/>
        <v>0</v>
      </c>
      <c r="AX86" s="37">
        <f t="shared" si="51"/>
        <v>0</v>
      </c>
      <c r="AY86" s="37">
        <f t="shared" si="52"/>
        <v>0</v>
      </c>
      <c r="AZ86" s="37">
        <f t="shared" si="53"/>
        <v>0</v>
      </c>
    </row>
    <row r="87" spans="1:52">
      <c r="A87" s="29">
        <v>86</v>
      </c>
      <c r="B87" s="30" t="s">
        <v>66</v>
      </c>
      <c r="C87" s="12"/>
      <c r="D87" s="12"/>
      <c r="E87" s="12"/>
      <c r="F87" s="12"/>
      <c r="G87" s="12"/>
      <c r="H87" s="12"/>
      <c r="I87" s="12"/>
      <c r="J87" s="13"/>
      <c r="K87" s="12"/>
      <c r="L87" s="13"/>
      <c r="M87" s="12">
        <v>1</v>
      </c>
      <c r="N87" s="12"/>
      <c r="O87" s="12"/>
      <c r="P87" s="12"/>
      <c r="Q87" s="12"/>
      <c r="R87" s="12"/>
      <c r="S87" s="12"/>
      <c r="T87" s="12"/>
      <c r="U87" s="12"/>
      <c r="V87" s="13"/>
      <c r="W87" s="12"/>
      <c r="X87" s="12"/>
      <c r="Y87" s="13"/>
      <c r="Z87" s="12"/>
      <c r="AA87" s="12">
        <f t="shared" si="29"/>
        <v>1</v>
      </c>
      <c r="AB87" s="22">
        <f t="shared" si="30"/>
        <v>1</v>
      </c>
      <c r="AC87" s="24">
        <f t="shared" si="31"/>
        <v>1</v>
      </c>
      <c r="AD87" s="5"/>
      <c r="AE87" s="37">
        <f t="shared" si="32"/>
        <v>0</v>
      </c>
      <c r="AF87" s="37">
        <f t="shared" si="33"/>
        <v>0</v>
      </c>
      <c r="AG87" s="37">
        <f t="shared" si="34"/>
        <v>0</v>
      </c>
      <c r="AH87" s="37">
        <f t="shared" si="35"/>
        <v>0</v>
      </c>
      <c r="AI87" s="37">
        <f t="shared" si="36"/>
        <v>0</v>
      </c>
      <c r="AJ87" s="37">
        <f t="shared" si="37"/>
        <v>0</v>
      </c>
      <c r="AK87" s="37">
        <f t="shared" si="38"/>
        <v>0</v>
      </c>
      <c r="AL87" s="37">
        <f t="shared" si="39"/>
        <v>0</v>
      </c>
      <c r="AM87" s="37">
        <f t="shared" si="40"/>
        <v>0</v>
      </c>
      <c r="AN87" s="37">
        <f t="shared" si="41"/>
        <v>2</v>
      </c>
      <c r="AO87" s="37">
        <f t="shared" si="42"/>
        <v>0</v>
      </c>
      <c r="AP87" s="37">
        <f t="shared" si="43"/>
        <v>0</v>
      </c>
      <c r="AQ87" s="37">
        <f t="shared" si="44"/>
        <v>0</v>
      </c>
      <c r="AR87" s="37">
        <f t="shared" si="45"/>
        <v>0</v>
      </c>
      <c r="AS87" s="37">
        <f t="shared" si="46"/>
        <v>0</v>
      </c>
      <c r="AT87" s="37">
        <f t="shared" si="47"/>
        <v>0</v>
      </c>
      <c r="AU87" s="37">
        <f t="shared" si="48"/>
        <v>0</v>
      </c>
      <c r="AV87" s="37">
        <f t="shared" si="49"/>
        <v>0</v>
      </c>
      <c r="AW87" s="37">
        <f t="shared" si="50"/>
        <v>0</v>
      </c>
      <c r="AX87" s="37">
        <f t="shared" si="51"/>
        <v>0</v>
      </c>
      <c r="AY87" s="37">
        <f t="shared" si="52"/>
        <v>0</v>
      </c>
      <c r="AZ87" s="37">
        <f t="shared" si="53"/>
        <v>0</v>
      </c>
    </row>
    <row r="88" spans="1:52">
      <c r="A88" s="29">
        <v>87</v>
      </c>
      <c r="B88" s="30" t="s">
        <v>37</v>
      </c>
      <c r="C88" s="12"/>
      <c r="D88" s="12"/>
      <c r="E88" s="12"/>
      <c r="F88" s="12">
        <v>1</v>
      </c>
      <c r="G88" s="12"/>
      <c r="H88" s="12"/>
      <c r="I88" s="12"/>
      <c r="J88" s="13"/>
      <c r="K88" s="12"/>
      <c r="L88" s="13"/>
      <c r="M88" s="12"/>
      <c r="N88" s="12"/>
      <c r="O88" s="12"/>
      <c r="P88" s="12"/>
      <c r="Q88" s="12"/>
      <c r="R88" s="12"/>
      <c r="S88" s="12"/>
      <c r="T88" s="12"/>
      <c r="U88" s="12"/>
      <c r="V88" s="13"/>
      <c r="W88" s="12"/>
      <c r="X88" s="12"/>
      <c r="Y88" s="13"/>
      <c r="Z88" s="12"/>
      <c r="AA88" s="12">
        <f t="shared" si="29"/>
        <v>1</v>
      </c>
      <c r="AB88" s="22">
        <f t="shared" si="30"/>
        <v>1</v>
      </c>
      <c r="AC88" s="24">
        <f t="shared" si="31"/>
        <v>1</v>
      </c>
      <c r="AD88" s="5"/>
      <c r="AE88" s="37">
        <f t="shared" si="32"/>
        <v>0</v>
      </c>
      <c r="AF88" s="37">
        <f t="shared" si="33"/>
        <v>0</v>
      </c>
      <c r="AG88" s="37">
        <f t="shared" si="34"/>
        <v>2</v>
      </c>
      <c r="AH88" s="37">
        <f t="shared" si="35"/>
        <v>0</v>
      </c>
      <c r="AI88" s="37">
        <f t="shared" si="36"/>
        <v>0</v>
      </c>
      <c r="AJ88" s="37">
        <f t="shared" si="37"/>
        <v>0</v>
      </c>
      <c r="AK88" s="37">
        <f t="shared" si="38"/>
        <v>0</v>
      </c>
      <c r="AL88" s="37">
        <f t="shared" si="39"/>
        <v>0</v>
      </c>
      <c r="AM88" s="37">
        <f t="shared" si="40"/>
        <v>0</v>
      </c>
      <c r="AN88" s="37">
        <f t="shared" si="41"/>
        <v>0</v>
      </c>
      <c r="AO88" s="37">
        <f t="shared" si="42"/>
        <v>0</v>
      </c>
      <c r="AP88" s="37">
        <f t="shared" si="43"/>
        <v>0</v>
      </c>
      <c r="AQ88" s="37">
        <f t="shared" si="44"/>
        <v>0</v>
      </c>
      <c r="AR88" s="37">
        <f t="shared" si="45"/>
        <v>0</v>
      </c>
      <c r="AS88" s="37">
        <f t="shared" si="46"/>
        <v>0</v>
      </c>
      <c r="AT88" s="37">
        <f t="shared" si="47"/>
        <v>0</v>
      </c>
      <c r="AU88" s="37">
        <f t="shared" si="48"/>
        <v>0</v>
      </c>
      <c r="AV88" s="37">
        <f t="shared" si="49"/>
        <v>0</v>
      </c>
      <c r="AW88" s="37">
        <f t="shared" si="50"/>
        <v>0</v>
      </c>
      <c r="AX88" s="37">
        <f t="shared" si="51"/>
        <v>0</v>
      </c>
      <c r="AY88" s="37">
        <f t="shared" si="52"/>
        <v>0</v>
      </c>
      <c r="AZ88" s="37">
        <f t="shared" si="53"/>
        <v>0</v>
      </c>
    </row>
    <row r="89" spans="1:52">
      <c r="A89" s="17">
        <v>88</v>
      </c>
      <c r="B89" s="30" t="s">
        <v>99</v>
      </c>
      <c r="C89" s="12"/>
      <c r="D89" s="12"/>
      <c r="E89" s="12"/>
      <c r="F89" s="12"/>
      <c r="G89" s="12"/>
      <c r="H89" s="12"/>
      <c r="I89" s="12"/>
      <c r="J89" s="13"/>
      <c r="K89" s="12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3"/>
      <c r="W89" s="12"/>
      <c r="X89" s="12"/>
      <c r="Y89" s="13">
        <v>1</v>
      </c>
      <c r="Z89" s="12"/>
      <c r="AA89" s="12">
        <f t="shared" si="29"/>
        <v>1</v>
      </c>
      <c r="AB89" s="22">
        <f t="shared" si="30"/>
        <v>1</v>
      </c>
      <c r="AC89" s="24">
        <f t="shared" si="31"/>
        <v>1</v>
      </c>
      <c r="AD89" s="5"/>
      <c r="AE89" s="37">
        <f t="shared" si="32"/>
        <v>0</v>
      </c>
      <c r="AF89" s="37">
        <f t="shared" si="33"/>
        <v>0</v>
      </c>
      <c r="AG89" s="37">
        <f t="shared" si="34"/>
        <v>0</v>
      </c>
      <c r="AH89" s="37">
        <f t="shared" si="35"/>
        <v>0</v>
      </c>
      <c r="AI89" s="37">
        <f t="shared" si="36"/>
        <v>0</v>
      </c>
      <c r="AJ89" s="37">
        <f t="shared" si="37"/>
        <v>0</v>
      </c>
      <c r="AK89" s="37">
        <f t="shared" si="38"/>
        <v>0</v>
      </c>
      <c r="AL89" s="37">
        <f t="shared" si="39"/>
        <v>0</v>
      </c>
      <c r="AM89" s="37">
        <f t="shared" si="40"/>
        <v>0</v>
      </c>
      <c r="AN89" s="37">
        <f t="shared" si="41"/>
        <v>0</v>
      </c>
      <c r="AO89" s="37">
        <f t="shared" si="42"/>
        <v>0</v>
      </c>
      <c r="AP89" s="37">
        <f t="shared" si="43"/>
        <v>0</v>
      </c>
      <c r="AQ89" s="37">
        <f t="shared" si="44"/>
        <v>0</v>
      </c>
      <c r="AR89" s="37">
        <f t="shared" si="45"/>
        <v>0</v>
      </c>
      <c r="AS89" s="37">
        <f t="shared" si="46"/>
        <v>0</v>
      </c>
      <c r="AT89" s="37">
        <f t="shared" si="47"/>
        <v>0</v>
      </c>
      <c r="AU89" s="37">
        <f t="shared" si="48"/>
        <v>0</v>
      </c>
      <c r="AV89" s="37">
        <f t="shared" si="49"/>
        <v>0</v>
      </c>
      <c r="AW89" s="37">
        <f t="shared" si="50"/>
        <v>0</v>
      </c>
      <c r="AX89" s="37">
        <f t="shared" si="51"/>
        <v>0</v>
      </c>
      <c r="AY89" s="37">
        <f t="shared" si="52"/>
        <v>0</v>
      </c>
      <c r="AZ89" s="37">
        <f t="shared" si="53"/>
        <v>2</v>
      </c>
    </row>
    <row r="90" spans="1:52">
      <c r="B90" s="74"/>
      <c r="C90" s="15"/>
      <c r="D90" s="15">
        <f>SUM(D2:D89) - 15</f>
        <v>12</v>
      </c>
      <c r="E90" s="15">
        <f t="shared" ref="E90:Z90" si="54">SUM(E2:E89) - 15</f>
        <v>21</v>
      </c>
      <c r="F90" s="15">
        <f t="shared" si="54"/>
        <v>28</v>
      </c>
      <c r="G90" s="15">
        <f t="shared" si="54"/>
        <v>16</v>
      </c>
      <c r="H90" s="15">
        <f t="shared" si="54"/>
        <v>28</v>
      </c>
      <c r="I90" s="15">
        <f t="shared" si="54"/>
        <v>18</v>
      </c>
      <c r="J90" s="15">
        <f t="shared" si="54"/>
        <v>11</v>
      </c>
      <c r="K90" s="15">
        <f t="shared" si="54"/>
        <v>28</v>
      </c>
      <c r="L90" s="15">
        <f t="shared" si="54"/>
        <v>26</v>
      </c>
      <c r="M90" s="15">
        <v>8</v>
      </c>
      <c r="N90" s="15">
        <f t="shared" si="54"/>
        <v>27</v>
      </c>
      <c r="O90" s="15">
        <f t="shared" si="54"/>
        <v>27</v>
      </c>
      <c r="P90" s="15">
        <f t="shared" si="54"/>
        <v>22</v>
      </c>
      <c r="Q90" s="15">
        <f t="shared" si="54"/>
        <v>12</v>
      </c>
      <c r="R90" s="15">
        <f t="shared" si="54"/>
        <v>21</v>
      </c>
      <c r="S90" s="15">
        <f t="shared" si="54"/>
        <v>23</v>
      </c>
      <c r="T90" s="15">
        <f t="shared" si="54"/>
        <v>19</v>
      </c>
      <c r="U90" s="15">
        <f t="shared" si="54"/>
        <v>16</v>
      </c>
      <c r="V90" s="15">
        <v>2</v>
      </c>
      <c r="W90" s="15">
        <f t="shared" si="54"/>
        <v>9</v>
      </c>
      <c r="X90" s="15">
        <f t="shared" si="54"/>
        <v>25</v>
      </c>
      <c r="Y90" s="15">
        <f t="shared" si="54"/>
        <v>29</v>
      </c>
      <c r="Z90" s="15">
        <f t="shared" si="54"/>
        <v>24</v>
      </c>
      <c r="AA90" s="15"/>
      <c r="AB90" s="15">
        <f>SUM(AB2:AB89) - 15</f>
        <v>439</v>
      </c>
      <c r="AC90" s="28"/>
      <c r="AD90" s="5"/>
      <c r="AE90" s="37"/>
      <c r="AF90" s="37"/>
      <c r="AG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</row>
    <row r="91" spans="1:52">
      <c r="A91" s="5"/>
      <c r="B91" s="5" t="s">
        <v>7</v>
      </c>
      <c r="D91" s="15">
        <f>SUM(D2:D89) - 15</f>
        <v>12</v>
      </c>
      <c r="E91" s="15" t="e">
        <v>#REF!</v>
      </c>
      <c r="F91" s="15" t="e">
        <v>#REF!</v>
      </c>
      <c r="G91" s="15" t="e">
        <v>#REF!</v>
      </c>
      <c r="H91" s="15" t="e">
        <v>#REF!</v>
      </c>
      <c r="I91" s="15" t="e">
        <v>#REF!</v>
      </c>
      <c r="J91" s="15" t="e">
        <v>#REF!</v>
      </c>
      <c r="K91" s="15" t="e">
        <v>#REF!</v>
      </c>
      <c r="L91" s="15" t="e">
        <v>#REF!</v>
      </c>
      <c r="M91" s="15" t="e">
        <v>#REF!</v>
      </c>
      <c r="N91" s="15" t="e">
        <v>#REF!</v>
      </c>
      <c r="O91" s="15" t="e">
        <v>#REF!</v>
      </c>
      <c r="P91" s="15" t="e">
        <v>#REF!</v>
      </c>
      <c r="Q91" s="15" t="e">
        <v>#REF!</v>
      </c>
      <c r="R91" s="15" t="e">
        <v>#REF!</v>
      </c>
      <c r="S91" s="15" t="e">
        <v>#REF!</v>
      </c>
      <c r="T91" s="15" t="e">
        <v>#REF!</v>
      </c>
      <c r="U91" s="15" t="e">
        <v>#REF!</v>
      </c>
      <c r="V91" s="15" t="e">
        <v>#REF!</v>
      </c>
      <c r="W91" s="15" t="e">
        <v>#REF!</v>
      </c>
      <c r="X91" s="15" t="e">
        <v>#REF!</v>
      </c>
      <c r="Y91" s="15" t="e">
        <v>#REF!</v>
      </c>
      <c r="Z91" s="15" t="e">
        <v>#REF!</v>
      </c>
      <c r="AA91" s="15"/>
      <c r="AB91" s="27"/>
      <c r="AC91" s="33" t="e">
        <f>SUM(D91:Z91)</f>
        <v>#REF!</v>
      </c>
      <c r="AE91" s="37">
        <f t="shared" ref="AE91:AZ91" si="55">SUM(AE2:AE89)</f>
        <v>21</v>
      </c>
      <c r="AF91" s="37">
        <f t="shared" si="55"/>
        <v>37</v>
      </c>
      <c r="AG91" s="37">
        <f t="shared" si="55"/>
        <v>48</v>
      </c>
      <c r="AH91" s="37">
        <f t="shared" si="55"/>
        <v>30.5</v>
      </c>
      <c r="AI91" s="37">
        <f t="shared" si="55"/>
        <v>48</v>
      </c>
      <c r="AJ91" s="37">
        <f t="shared" si="55"/>
        <v>31</v>
      </c>
      <c r="AK91" s="37">
        <f t="shared" si="55"/>
        <v>19</v>
      </c>
      <c r="AL91" s="37">
        <f t="shared" si="55"/>
        <v>52.5</v>
      </c>
      <c r="AM91" s="37">
        <f t="shared" si="55"/>
        <v>44.5</v>
      </c>
      <c r="AN91" s="37">
        <f t="shared" si="55"/>
        <v>14.5</v>
      </c>
      <c r="AO91" s="37">
        <f t="shared" si="55"/>
        <v>47</v>
      </c>
      <c r="AP91" s="37">
        <f t="shared" si="55"/>
        <v>45.5</v>
      </c>
      <c r="AQ91" s="37">
        <f t="shared" si="55"/>
        <v>36.5</v>
      </c>
      <c r="AR91" s="37">
        <f t="shared" si="55"/>
        <v>20.5</v>
      </c>
      <c r="AS91" s="37">
        <f t="shared" si="55"/>
        <v>35</v>
      </c>
      <c r="AT91" s="37">
        <f t="shared" si="55"/>
        <v>39</v>
      </c>
      <c r="AU91" s="37">
        <f t="shared" si="55"/>
        <v>32.5</v>
      </c>
      <c r="AV91" s="37">
        <f t="shared" si="55"/>
        <v>26</v>
      </c>
      <c r="AW91" s="37">
        <f t="shared" si="55"/>
        <v>3</v>
      </c>
      <c r="AX91" s="37">
        <f t="shared" si="55"/>
        <v>13.5</v>
      </c>
      <c r="AY91" s="37">
        <f t="shared" si="55"/>
        <v>41</v>
      </c>
      <c r="AZ91" s="37">
        <f t="shared" si="55"/>
        <v>48.5</v>
      </c>
    </row>
    <row r="92" spans="1:52">
      <c r="A92" s="5"/>
      <c r="B92" s="5" t="s">
        <v>38</v>
      </c>
      <c r="D92" s="34">
        <f t="shared" ref="D92:U92" si="56">SUM(AE2:AE89) - AE92</f>
        <v>15</v>
      </c>
      <c r="E92" s="34">
        <f t="shared" si="56"/>
        <v>28</v>
      </c>
      <c r="F92" s="34">
        <f t="shared" si="56"/>
        <v>39</v>
      </c>
      <c r="G92" s="34">
        <f t="shared" si="56"/>
        <v>23</v>
      </c>
      <c r="H92" s="34">
        <f t="shared" si="56"/>
        <v>42</v>
      </c>
      <c r="I92" s="34">
        <f t="shared" si="56"/>
        <v>25</v>
      </c>
      <c r="J92" s="34">
        <f t="shared" si="56"/>
        <v>13</v>
      </c>
      <c r="K92" s="34">
        <f t="shared" si="56"/>
        <v>46.5</v>
      </c>
      <c r="L92" s="34">
        <f t="shared" si="56"/>
        <v>38.5</v>
      </c>
      <c r="M92" s="34">
        <f t="shared" si="56"/>
        <v>14.5</v>
      </c>
      <c r="N92" s="34">
        <f t="shared" si="56"/>
        <v>41</v>
      </c>
      <c r="O92" s="34">
        <f t="shared" si="56"/>
        <v>39.5</v>
      </c>
      <c r="P92" s="34">
        <f t="shared" si="56"/>
        <v>30.5</v>
      </c>
      <c r="Q92" s="34">
        <f t="shared" si="56"/>
        <v>16.5</v>
      </c>
      <c r="R92" s="34">
        <f t="shared" si="56"/>
        <v>31</v>
      </c>
      <c r="S92" s="34">
        <f t="shared" si="56"/>
        <v>27</v>
      </c>
      <c r="T92" s="34">
        <f t="shared" si="56"/>
        <v>26.5</v>
      </c>
      <c r="U92" s="34">
        <f t="shared" si="56"/>
        <v>20</v>
      </c>
      <c r="V92" s="34">
        <v>0</v>
      </c>
      <c r="W92" s="34">
        <f>SUM(AW2:AW89) - AW92</f>
        <v>-3</v>
      </c>
      <c r="X92" s="34">
        <f>SUM(AX2:AX89) - AX92</f>
        <v>7.5</v>
      </c>
      <c r="Y92" s="34">
        <f>SUM(AY2:AY89) - AY92</f>
        <v>35</v>
      </c>
      <c r="Z92" s="34">
        <f>SUM(AZ2:AZ89) - AZ92</f>
        <v>48.5</v>
      </c>
      <c r="AA92" s="35"/>
      <c r="AB92" s="36"/>
      <c r="AC92" s="32">
        <f>SUM(D92:Z92)</f>
        <v>604.5</v>
      </c>
      <c r="AD92" s="5"/>
      <c r="AE92" s="37">
        <v>6</v>
      </c>
      <c r="AF92" s="37">
        <v>9</v>
      </c>
      <c r="AG92" s="37">
        <v>9</v>
      </c>
      <c r="AH92" s="37">
        <f>7.5</f>
        <v>7.5</v>
      </c>
      <c r="AI92" s="37">
        <v>6</v>
      </c>
      <c r="AJ92" s="37">
        <v>6</v>
      </c>
      <c r="AK92" s="37">
        <v>6</v>
      </c>
      <c r="AL92" s="37">
        <v>6</v>
      </c>
      <c r="AM92" s="37">
        <v>6</v>
      </c>
      <c r="AN92" s="37">
        <v>0</v>
      </c>
      <c r="AO92" s="37">
        <v>6</v>
      </c>
      <c r="AP92" s="37">
        <v>6</v>
      </c>
      <c r="AQ92" s="37">
        <v>6</v>
      </c>
      <c r="AR92" s="37">
        <v>4</v>
      </c>
      <c r="AS92" s="37">
        <v>4</v>
      </c>
      <c r="AT92" s="37">
        <v>12</v>
      </c>
      <c r="AU92" s="37">
        <v>6</v>
      </c>
      <c r="AV92" s="37">
        <v>6</v>
      </c>
      <c r="AW92" s="5">
        <v>6</v>
      </c>
      <c r="AX92" s="5">
        <v>6</v>
      </c>
      <c r="AY92" s="5">
        <v>6</v>
      </c>
      <c r="AZ92" s="5">
        <v>0</v>
      </c>
    </row>
    <row r="93" spans="1:52">
      <c r="A93" s="1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 t="s">
        <v>91</v>
      </c>
      <c r="V93" s="5"/>
      <c r="W93" s="5"/>
      <c r="X93" s="5"/>
      <c r="Y93" s="5"/>
      <c r="Z93" s="5"/>
      <c r="AA93" s="5"/>
      <c r="AB93" s="5"/>
      <c r="AC93" s="5"/>
      <c r="AD93" s="5"/>
      <c r="AE93" s="5"/>
      <c r="AR93" s="5" t="s">
        <v>79</v>
      </c>
      <c r="AS93" s="5" t="s">
        <v>83</v>
      </c>
    </row>
    <row r="94" spans="1:5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52">
      <c r="B95" s="5"/>
      <c r="AA95" s="15"/>
      <c r="AB95" s="27"/>
      <c r="AC95" s="28"/>
      <c r="AD95" s="5"/>
      <c r="AE95" s="5"/>
    </row>
    <row r="96" spans="1:52">
      <c r="B96" s="5"/>
      <c r="AA96" s="15"/>
      <c r="AB96" s="27"/>
      <c r="AC96" s="28"/>
      <c r="AD96" s="5"/>
      <c r="AE96" s="5"/>
    </row>
    <row r="97" spans="2:31">
      <c r="B97" s="5"/>
      <c r="AA97" s="15"/>
      <c r="AB97" s="27"/>
      <c r="AC97" s="28"/>
      <c r="AD97" s="5"/>
      <c r="AE97" s="5"/>
    </row>
    <row r="98" spans="2:31">
      <c r="B98" s="5"/>
      <c r="AA98" s="15"/>
      <c r="AB98" s="27"/>
      <c r="AC98" s="28"/>
      <c r="AD98" s="5"/>
      <c r="AE98" s="5"/>
    </row>
    <row r="99" spans="2:31">
      <c r="AA99" s="15"/>
      <c r="AB99" s="27"/>
      <c r="AC99" s="28"/>
      <c r="AD99" s="5"/>
      <c r="AE99" s="5"/>
    </row>
    <row r="100" spans="2:31">
      <c r="B100" s="5"/>
      <c r="AA100" s="15"/>
      <c r="AB100" s="27"/>
      <c r="AC100" s="28"/>
      <c r="AD100" s="5"/>
      <c r="AE100" s="5"/>
    </row>
    <row r="101" spans="2:31">
      <c r="B101" s="5"/>
      <c r="AA101" s="15"/>
      <c r="AB101" s="27"/>
      <c r="AC101" s="28"/>
      <c r="AD101" s="5"/>
      <c r="AE101" s="5"/>
    </row>
    <row r="102" spans="2:31">
      <c r="B102" s="5"/>
      <c r="AA102" s="15"/>
      <c r="AB102" s="27"/>
      <c r="AC102" s="28"/>
      <c r="AD102" s="5"/>
      <c r="AE102" s="5"/>
    </row>
    <row r="103" spans="2:31">
      <c r="B103" s="5"/>
      <c r="AA103" s="15"/>
      <c r="AB103" s="27"/>
      <c r="AC103" s="28"/>
      <c r="AD103" s="5"/>
      <c r="AE103" s="5"/>
    </row>
    <row r="104" spans="2:31">
      <c r="B104" s="5"/>
      <c r="AA104" s="15"/>
      <c r="AB104" s="27"/>
      <c r="AC104" s="28"/>
      <c r="AD104" s="5"/>
      <c r="AE104" s="5"/>
    </row>
    <row r="105" spans="2:31">
      <c r="B105" s="5"/>
      <c r="AA105" s="15"/>
      <c r="AB105" s="27"/>
      <c r="AC105" s="28"/>
      <c r="AD105" s="5"/>
      <c r="AE105" s="5"/>
    </row>
    <row r="106" spans="2:31">
      <c r="B106" s="5"/>
      <c r="AA106" s="15"/>
      <c r="AB106" s="27"/>
      <c r="AC106" s="28"/>
      <c r="AD106" s="5"/>
      <c r="AE106" s="5"/>
    </row>
    <row r="107" spans="2:31">
      <c r="B107" s="5"/>
      <c r="AA107" s="15"/>
      <c r="AB107" s="27"/>
      <c r="AC107" s="28"/>
      <c r="AD107" s="5"/>
      <c r="AE107" s="5"/>
    </row>
    <row r="108" spans="2:31">
      <c r="B108" s="5"/>
      <c r="AA108" s="15"/>
      <c r="AB108" s="27"/>
      <c r="AC108" s="28"/>
      <c r="AD108" s="5"/>
      <c r="AE108" s="5"/>
    </row>
    <row r="109" spans="2:31">
      <c r="B109" s="5"/>
      <c r="AA109" s="15"/>
      <c r="AB109" s="27"/>
      <c r="AC109" s="28"/>
      <c r="AD109" s="5"/>
      <c r="AE109" s="5"/>
    </row>
    <row r="110" spans="2:31">
      <c r="B110" s="5"/>
      <c r="AA110" s="15"/>
      <c r="AB110" s="27"/>
      <c r="AC110" s="28"/>
      <c r="AD110" s="5"/>
      <c r="AE110" s="5"/>
    </row>
    <row r="111" spans="2:31">
      <c r="AA111" s="15"/>
      <c r="AB111" s="27"/>
      <c r="AC111" s="28"/>
    </row>
    <row r="112" spans="2:31">
      <c r="AA112" s="15"/>
      <c r="AB112" s="27"/>
      <c r="AC112" s="28"/>
    </row>
    <row r="113" spans="27:29">
      <c r="AA113" s="15"/>
      <c r="AB113" s="27"/>
      <c r="AC113" s="28"/>
    </row>
    <row r="114" spans="27:29">
      <c r="AA114" s="15"/>
      <c r="AB114" s="27"/>
      <c r="AC114" s="28"/>
    </row>
    <row r="115" spans="27:29">
      <c r="AA115" s="15"/>
      <c r="AB115" s="27"/>
      <c r="AC115" s="28"/>
    </row>
    <row r="116" spans="27:29">
      <c r="AA116" s="15"/>
      <c r="AB116" s="27"/>
      <c r="AC116" s="28"/>
    </row>
    <row r="117" spans="27:29">
      <c r="AA117" s="15"/>
      <c r="AB117" s="27"/>
      <c r="AC117" s="28"/>
    </row>
    <row r="118" spans="27:29">
      <c r="AA118" s="15"/>
      <c r="AB118" s="27"/>
      <c r="AC118" s="28"/>
    </row>
    <row r="119" spans="27:29">
      <c r="AA119" s="15"/>
      <c r="AB119" s="27"/>
      <c r="AC119" s="28"/>
    </row>
    <row r="120" spans="27:29">
      <c r="AA120" s="15"/>
      <c r="AB120" s="27"/>
      <c r="AC120" s="28"/>
    </row>
    <row r="121" spans="27:29">
      <c r="AA121" s="15"/>
      <c r="AB121" s="27"/>
      <c r="AC121" s="28"/>
    </row>
    <row r="122" spans="27:29">
      <c r="AA122" s="15"/>
      <c r="AB122" s="27"/>
      <c r="AC122" s="28"/>
    </row>
    <row r="123" spans="27:29">
      <c r="AA123" s="15"/>
      <c r="AB123" s="27"/>
      <c r="AC123" s="28"/>
    </row>
    <row r="124" spans="27:29">
      <c r="AA124" s="15"/>
      <c r="AB124" s="27"/>
      <c r="AC124" s="28"/>
    </row>
    <row r="125" spans="27:29">
      <c r="AA125" s="15"/>
      <c r="AB125" s="27"/>
      <c r="AC125" s="28"/>
    </row>
    <row r="126" spans="27:29">
      <c r="AA126" s="15"/>
      <c r="AB126" s="27"/>
      <c r="AC126" s="28"/>
    </row>
    <row r="127" spans="27:29">
      <c r="AA127" s="15"/>
      <c r="AB127" s="27"/>
      <c r="AC127" s="28"/>
    </row>
    <row r="128" spans="27:29">
      <c r="AA128" s="15"/>
      <c r="AB128" s="27"/>
      <c r="AC128" s="28"/>
    </row>
    <row r="129" spans="27:29">
      <c r="AA129" s="15"/>
      <c r="AB129" s="27"/>
      <c r="AC129" s="28"/>
    </row>
    <row r="130" spans="27:29">
      <c r="AA130" s="15"/>
      <c r="AB130" s="27"/>
      <c r="AC130" s="28"/>
    </row>
    <row r="131" spans="27:29">
      <c r="AA131" s="15"/>
      <c r="AB131" s="27"/>
      <c r="AC131" s="28"/>
    </row>
    <row r="132" spans="27:29">
      <c r="AA132" s="15"/>
      <c r="AB132" s="27"/>
      <c r="AC132" s="28"/>
    </row>
    <row r="133" spans="27:29">
      <c r="AA133" s="15"/>
      <c r="AB133" s="27"/>
      <c r="AC133" s="28"/>
    </row>
    <row r="134" spans="27:29">
      <c r="AA134" s="15"/>
      <c r="AB134" s="27"/>
      <c r="AC134" s="28"/>
    </row>
    <row r="135" spans="27:29">
      <c r="AA135" s="15"/>
      <c r="AB135" s="27"/>
      <c r="AC135" s="28"/>
    </row>
    <row r="136" spans="27:29">
      <c r="AA136" s="15"/>
      <c r="AB136" s="27"/>
      <c r="AC136" s="28"/>
    </row>
    <row r="137" spans="27:29">
      <c r="AA137" s="15"/>
      <c r="AB137" s="27"/>
      <c r="AC137" s="28"/>
    </row>
    <row r="138" spans="27:29">
      <c r="AA138" s="15"/>
      <c r="AB138" s="27"/>
      <c r="AC138" s="28"/>
    </row>
    <row r="139" spans="27:29">
      <c r="AA139" s="15"/>
      <c r="AB139" s="27"/>
      <c r="AC139" s="28"/>
    </row>
    <row r="140" spans="27:29">
      <c r="AA140" s="15"/>
      <c r="AB140" s="27"/>
      <c r="AC140" s="28"/>
    </row>
    <row r="141" spans="27:29">
      <c r="AA141" s="15"/>
      <c r="AB141" s="27"/>
      <c r="AC141" s="28"/>
    </row>
    <row r="142" spans="27:29">
      <c r="AA142" s="15"/>
      <c r="AB142" s="27"/>
      <c r="AC142" s="28"/>
    </row>
    <row r="143" spans="27:29">
      <c r="AA143" s="15"/>
      <c r="AB143" s="27"/>
      <c r="AC143" s="28"/>
    </row>
    <row r="144" spans="27:29">
      <c r="AA144" s="15"/>
      <c r="AB144" s="27"/>
      <c r="AC144" s="28"/>
    </row>
    <row r="145" spans="27:29">
      <c r="AA145" s="15"/>
      <c r="AB145" s="27"/>
      <c r="AC145" s="28"/>
    </row>
    <row r="146" spans="27:29">
      <c r="AA146" s="15"/>
      <c r="AB146" s="27"/>
      <c r="AC146" s="28"/>
    </row>
    <row r="147" spans="27:29">
      <c r="AA147" s="15"/>
      <c r="AB147" s="27"/>
      <c r="AC147" s="28"/>
    </row>
    <row r="148" spans="27:29">
      <c r="AA148" s="15"/>
      <c r="AB148" s="27"/>
      <c r="AC148" s="28"/>
    </row>
    <row r="149" spans="27:29">
      <c r="AA149" s="15"/>
      <c r="AB149" s="27"/>
      <c r="AC149" s="28"/>
    </row>
    <row r="150" spans="27:29">
      <c r="AA150" s="15"/>
      <c r="AB150" s="27"/>
      <c r="AC150" s="28"/>
    </row>
    <row r="151" spans="27:29">
      <c r="AA151" s="15"/>
      <c r="AB151" s="27"/>
      <c r="AC151" s="28"/>
    </row>
    <row r="152" spans="27:29">
      <c r="AA152" s="15"/>
      <c r="AB152" s="27"/>
      <c r="AC152" s="28"/>
    </row>
    <row r="153" spans="27:29">
      <c r="AA153" s="15"/>
      <c r="AB153" s="27"/>
      <c r="AC153" s="28"/>
    </row>
    <row r="154" spans="27:29">
      <c r="AA154" s="15"/>
      <c r="AB154" s="27"/>
      <c r="AC154" s="28"/>
    </row>
    <row r="155" spans="27:29">
      <c r="AA155" s="15"/>
      <c r="AB155" s="27"/>
      <c r="AC155" s="28"/>
    </row>
    <row r="156" spans="27:29">
      <c r="AA156" s="15"/>
      <c r="AB156" s="27"/>
      <c r="AC156" s="28"/>
    </row>
    <row r="157" spans="27:29">
      <c r="AA157" s="15"/>
      <c r="AB157" s="27"/>
      <c r="AC157" s="28"/>
    </row>
    <row r="158" spans="27:29">
      <c r="AA158" s="15"/>
      <c r="AB158" s="27"/>
      <c r="AC158" s="28"/>
    </row>
    <row r="159" spans="27:29">
      <c r="AA159" s="15"/>
      <c r="AB159" s="27"/>
      <c r="AC159" s="28"/>
    </row>
  </sheetData>
  <autoFilter ref="A91:AC93"/>
  <dataConsolidate/>
  <phoneticPr fontId="0" type="noConversion"/>
  <printOptions horizontalCentered="1" gridLinesSet="0"/>
  <pageMargins left="0.19685039370078741" right="0.27559055118110237" top="0.9055118110236221" bottom="0.82" header="0.19685039370078741" footer="0.51"/>
  <pageSetup paperSize="9" orientation="landscape" horizontalDpi="300" verticalDpi="300" r:id="rId1"/>
  <headerFooter alignWithMargins="0">
    <oddHeader>&amp;CDinsdagavondCompetitie 2010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topLeftCell="A76" workbookViewId="0">
      <selection activeCell="AN29" sqref="AN29"/>
    </sheetView>
  </sheetViews>
  <sheetFormatPr defaultRowHeight="12.75"/>
  <cols>
    <col min="1" max="1" width="3.5703125" customWidth="1"/>
    <col min="2" max="2" width="18.42578125" customWidth="1"/>
    <col min="3" max="28" width="3" customWidth="1"/>
    <col min="29" max="29" width="5.5703125" customWidth="1"/>
    <col min="30" max="30" width="4.28515625" customWidth="1"/>
  </cols>
  <sheetData>
    <row r="1" spans="1:30" ht="52.5" thickTop="1" thickBot="1">
      <c r="A1" s="1" t="s">
        <v>101</v>
      </c>
      <c r="B1" s="2" t="s">
        <v>0</v>
      </c>
      <c r="C1" s="2">
        <v>39903</v>
      </c>
      <c r="D1" s="2">
        <v>39910</v>
      </c>
      <c r="E1" s="2">
        <v>39917</v>
      </c>
      <c r="F1" s="2">
        <v>39924</v>
      </c>
      <c r="G1" s="2">
        <v>39931</v>
      </c>
      <c r="H1" s="2">
        <v>39573</v>
      </c>
      <c r="I1" s="44">
        <v>39945</v>
      </c>
      <c r="J1" s="2">
        <v>39587</v>
      </c>
      <c r="K1" s="3">
        <v>39594</v>
      </c>
      <c r="L1" s="2">
        <v>39601</v>
      </c>
      <c r="M1" s="2">
        <v>39608</v>
      </c>
      <c r="N1" s="2">
        <v>39615</v>
      </c>
      <c r="O1" s="2">
        <v>39622</v>
      </c>
      <c r="P1" s="2">
        <v>39629</v>
      </c>
      <c r="Q1" s="2">
        <v>39636</v>
      </c>
      <c r="R1" s="2">
        <v>39643</v>
      </c>
      <c r="S1" s="2">
        <v>39650</v>
      </c>
      <c r="T1" s="2">
        <v>39657</v>
      </c>
      <c r="U1" s="2">
        <v>39664</v>
      </c>
      <c r="V1" s="3">
        <v>39671</v>
      </c>
      <c r="W1" s="2">
        <v>39678</v>
      </c>
      <c r="X1" s="2">
        <v>39685</v>
      </c>
      <c r="Y1" s="3">
        <v>39692</v>
      </c>
      <c r="Z1" s="2">
        <v>39699</v>
      </c>
      <c r="AA1" s="2">
        <v>39706</v>
      </c>
      <c r="AB1" s="21" t="s">
        <v>1</v>
      </c>
      <c r="AC1" s="25" t="s">
        <v>8</v>
      </c>
      <c r="AD1" s="23" t="s">
        <v>9</v>
      </c>
    </row>
    <row r="2" spans="1:30" ht="13.5" thickTop="1">
      <c r="A2" s="45">
        <f>1</f>
        <v>1</v>
      </c>
      <c r="B2" s="46" t="s">
        <v>33</v>
      </c>
      <c r="C2" s="47">
        <v>1</v>
      </c>
      <c r="D2" s="47">
        <v>6</v>
      </c>
      <c r="E2" s="47">
        <v>2</v>
      </c>
      <c r="F2" s="47">
        <v>6</v>
      </c>
      <c r="G2" s="47">
        <v>4</v>
      </c>
      <c r="H2" s="47"/>
      <c r="I2" s="48"/>
      <c r="J2" s="47">
        <v>6</v>
      </c>
      <c r="K2" s="49"/>
      <c r="L2" s="47"/>
      <c r="M2" s="47">
        <v>3</v>
      </c>
      <c r="N2" s="47">
        <v>4</v>
      </c>
      <c r="O2" s="47">
        <v>5</v>
      </c>
      <c r="P2" s="47">
        <v>1</v>
      </c>
      <c r="Q2" s="47"/>
      <c r="R2" s="47"/>
      <c r="S2" s="47"/>
      <c r="T2" s="47"/>
      <c r="U2" s="47"/>
      <c r="V2" s="49"/>
      <c r="W2" s="47"/>
      <c r="X2" s="47">
        <v>3</v>
      </c>
      <c r="Y2" s="49">
        <v>1</v>
      </c>
      <c r="Z2" s="47">
        <v>2</v>
      </c>
      <c r="AA2" s="47">
        <v>2</v>
      </c>
      <c r="AB2" s="22">
        <f t="shared" ref="AB2:AB65" si="0">SUM(C2:AA2)</f>
        <v>46</v>
      </c>
      <c r="AC2" s="22">
        <f t="shared" ref="AC2:AC65" si="1">IF(C2&gt;=1,1,0)+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</f>
        <v>14</v>
      </c>
      <c r="AD2" s="50">
        <f t="shared" ref="AD2:AD65" si="2">AB2/AC2</f>
        <v>3.2857142857142856</v>
      </c>
    </row>
    <row r="3" spans="1:30">
      <c r="A3" s="6">
        <v>2</v>
      </c>
      <c r="B3" s="7" t="s">
        <v>24</v>
      </c>
      <c r="C3" s="8">
        <v>6</v>
      </c>
      <c r="D3" s="8">
        <v>1</v>
      </c>
      <c r="E3" s="8">
        <v>5</v>
      </c>
      <c r="F3" s="8">
        <v>1</v>
      </c>
      <c r="G3" s="8">
        <v>6</v>
      </c>
      <c r="H3" s="8"/>
      <c r="I3" s="51"/>
      <c r="J3" s="8"/>
      <c r="K3" s="9"/>
      <c r="L3" s="8">
        <v>6</v>
      </c>
      <c r="M3" s="8">
        <v>6</v>
      </c>
      <c r="N3" s="8">
        <v>3</v>
      </c>
      <c r="O3" s="8">
        <v>1</v>
      </c>
      <c r="P3" s="8">
        <v>1</v>
      </c>
      <c r="Q3" s="8"/>
      <c r="R3" s="8"/>
      <c r="S3" s="8"/>
      <c r="T3" s="8">
        <v>6</v>
      </c>
      <c r="U3" s="8"/>
      <c r="V3" s="9"/>
      <c r="W3" s="8"/>
      <c r="X3" s="8"/>
      <c r="Y3" s="9"/>
      <c r="Z3" s="8">
        <v>1</v>
      </c>
      <c r="AA3" s="8">
        <v>1</v>
      </c>
      <c r="AB3" s="12">
        <f t="shared" si="0"/>
        <v>44</v>
      </c>
      <c r="AC3" s="22">
        <f t="shared" si="1"/>
        <v>13</v>
      </c>
      <c r="AD3" s="24">
        <f t="shared" si="2"/>
        <v>3.3846153846153846</v>
      </c>
    </row>
    <row r="4" spans="1:30">
      <c r="A4" s="10">
        <v>3</v>
      </c>
      <c r="B4" s="7" t="s">
        <v>19</v>
      </c>
      <c r="C4" s="8">
        <v>1</v>
      </c>
      <c r="D4" s="8"/>
      <c r="E4" s="8"/>
      <c r="F4" s="8">
        <v>2</v>
      </c>
      <c r="G4" s="8">
        <v>5</v>
      </c>
      <c r="H4" s="8"/>
      <c r="I4" s="51"/>
      <c r="J4" s="8">
        <v>3</v>
      </c>
      <c r="K4" s="9"/>
      <c r="L4" s="8"/>
      <c r="M4" s="8"/>
      <c r="N4" s="8"/>
      <c r="O4" s="8"/>
      <c r="P4" s="8"/>
      <c r="Q4" s="8">
        <v>1</v>
      </c>
      <c r="R4" s="8">
        <v>3</v>
      </c>
      <c r="S4" s="8"/>
      <c r="T4" s="8">
        <v>1</v>
      </c>
      <c r="U4" s="8">
        <v>3</v>
      </c>
      <c r="V4" s="9">
        <v>4</v>
      </c>
      <c r="W4" s="8">
        <v>6</v>
      </c>
      <c r="X4" s="8">
        <v>2</v>
      </c>
      <c r="Y4" s="9">
        <v>2</v>
      </c>
      <c r="Z4" s="8">
        <v>5</v>
      </c>
      <c r="AA4" s="8">
        <v>4</v>
      </c>
      <c r="AB4" s="12">
        <f t="shared" si="0"/>
        <v>42</v>
      </c>
      <c r="AC4" s="22">
        <f t="shared" si="1"/>
        <v>14</v>
      </c>
      <c r="AD4" s="24">
        <f t="shared" si="2"/>
        <v>3</v>
      </c>
    </row>
    <row r="5" spans="1:30">
      <c r="A5" s="6">
        <v>4</v>
      </c>
      <c r="B5" s="7" t="s">
        <v>25</v>
      </c>
      <c r="C5" s="8"/>
      <c r="D5" s="8"/>
      <c r="E5" s="8" t="s">
        <v>39</v>
      </c>
      <c r="F5" s="8" t="s">
        <v>39</v>
      </c>
      <c r="G5" s="8">
        <v>3</v>
      </c>
      <c r="H5" s="8"/>
      <c r="I5" s="51"/>
      <c r="J5" s="8"/>
      <c r="K5" s="9"/>
      <c r="L5" s="8"/>
      <c r="M5" s="8"/>
      <c r="N5" s="8">
        <v>6</v>
      </c>
      <c r="O5" s="8"/>
      <c r="P5" s="8">
        <v>1</v>
      </c>
      <c r="Q5" s="8"/>
      <c r="R5" s="8"/>
      <c r="S5" s="8"/>
      <c r="T5" s="8">
        <v>5</v>
      </c>
      <c r="U5" s="8">
        <v>1</v>
      </c>
      <c r="V5" s="9">
        <v>5</v>
      </c>
      <c r="W5" s="8"/>
      <c r="X5" s="8"/>
      <c r="Y5" s="9">
        <v>1</v>
      </c>
      <c r="Z5" s="8"/>
      <c r="AA5" s="8">
        <v>6</v>
      </c>
      <c r="AB5" s="12">
        <f t="shared" si="0"/>
        <v>28</v>
      </c>
      <c r="AC5" s="22">
        <f t="shared" si="1"/>
        <v>10</v>
      </c>
      <c r="AD5" s="24">
        <f t="shared" si="2"/>
        <v>2.8</v>
      </c>
    </row>
    <row r="6" spans="1:30">
      <c r="A6" s="10">
        <v>5</v>
      </c>
      <c r="B6" s="7" t="s">
        <v>43</v>
      </c>
      <c r="C6" s="8">
        <v>4</v>
      </c>
      <c r="D6" s="8"/>
      <c r="E6" s="8"/>
      <c r="F6" s="8">
        <v>5</v>
      </c>
      <c r="G6" s="8"/>
      <c r="H6" s="8"/>
      <c r="I6" s="51"/>
      <c r="J6" s="8"/>
      <c r="K6" s="9"/>
      <c r="L6" s="8"/>
      <c r="M6" s="8"/>
      <c r="N6" s="8">
        <v>5</v>
      </c>
      <c r="O6" s="8">
        <v>6</v>
      </c>
      <c r="P6" s="8">
        <v>5</v>
      </c>
      <c r="Q6" s="8"/>
      <c r="R6" s="8"/>
      <c r="S6" s="8"/>
      <c r="T6" s="8"/>
      <c r="U6" s="8"/>
      <c r="V6" s="9"/>
      <c r="W6" s="8"/>
      <c r="X6" s="8">
        <v>1</v>
      </c>
      <c r="Y6" s="9"/>
      <c r="Z6" s="8"/>
      <c r="AA6" s="8"/>
      <c r="AB6" s="12">
        <f t="shared" si="0"/>
        <v>26</v>
      </c>
      <c r="AC6" s="22">
        <f t="shared" si="1"/>
        <v>6</v>
      </c>
      <c r="AD6" s="24">
        <f t="shared" si="2"/>
        <v>4.333333333333333</v>
      </c>
    </row>
    <row r="7" spans="1:30">
      <c r="A7" s="10">
        <v>6</v>
      </c>
      <c r="B7" s="7" t="s">
        <v>49</v>
      </c>
      <c r="C7" s="8"/>
      <c r="D7" s="8"/>
      <c r="E7" s="8"/>
      <c r="F7" s="8"/>
      <c r="G7" s="8"/>
      <c r="H7" s="8"/>
      <c r="I7" s="51"/>
      <c r="J7" s="8"/>
      <c r="K7" s="9"/>
      <c r="L7" s="8"/>
      <c r="M7" s="8"/>
      <c r="N7" s="8"/>
      <c r="O7" s="8">
        <v>1</v>
      </c>
      <c r="P7" s="8">
        <v>6</v>
      </c>
      <c r="Q7" s="8">
        <v>5</v>
      </c>
      <c r="R7" s="8"/>
      <c r="S7" s="8"/>
      <c r="T7" s="8"/>
      <c r="U7" s="8"/>
      <c r="V7" s="9">
        <v>6</v>
      </c>
      <c r="W7" s="8">
        <v>3</v>
      </c>
      <c r="X7" s="8">
        <v>4</v>
      </c>
      <c r="Y7" s="9">
        <v>1</v>
      </c>
      <c r="Z7" s="8"/>
      <c r="AA7" s="8"/>
      <c r="AB7" s="12">
        <f t="shared" si="0"/>
        <v>26</v>
      </c>
      <c r="AC7" s="22">
        <f t="shared" si="1"/>
        <v>7</v>
      </c>
      <c r="AD7" s="24">
        <f t="shared" si="2"/>
        <v>3.7142857142857144</v>
      </c>
    </row>
    <row r="8" spans="1:30">
      <c r="A8" s="10">
        <v>7</v>
      </c>
      <c r="B8" s="52" t="s">
        <v>70</v>
      </c>
      <c r="C8" s="8"/>
      <c r="D8" s="8"/>
      <c r="E8" s="8"/>
      <c r="F8" s="8">
        <v>4</v>
      </c>
      <c r="G8" s="8">
        <v>1</v>
      </c>
      <c r="H8" s="8"/>
      <c r="I8" s="51"/>
      <c r="J8" s="8">
        <v>1</v>
      </c>
      <c r="K8" s="9">
        <v>1</v>
      </c>
      <c r="L8" s="8">
        <v>1</v>
      </c>
      <c r="M8" s="8">
        <v>4</v>
      </c>
      <c r="N8" s="8">
        <v>1</v>
      </c>
      <c r="O8" s="8">
        <v>4</v>
      </c>
      <c r="P8" s="8">
        <v>1</v>
      </c>
      <c r="Q8" s="8"/>
      <c r="R8" s="8"/>
      <c r="S8" s="8"/>
      <c r="T8" s="8">
        <v>3</v>
      </c>
      <c r="U8" s="8"/>
      <c r="V8" s="9">
        <v>1</v>
      </c>
      <c r="W8" s="8">
        <v>1</v>
      </c>
      <c r="X8" s="8"/>
      <c r="Y8" s="9"/>
      <c r="Z8" s="8">
        <v>1</v>
      </c>
      <c r="AA8" s="8">
        <v>1</v>
      </c>
      <c r="AB8" s="12">
        <f t="shared" si="0"/>
        <v>25</v>
      </c>
      <c r="AC8" s="22">
        <f t="shared" si="1"/>
        <v>14</v>
      </c>
      <c r="AD8" s="24">
        <f t="shared" si="2"/>
        <v>1.7857142857142858</v>
      </c>
    </row>
    <row r="9" spans="1:30">
      <c r="A9" s="6">
        <v>8</v>
      </c>
      <c r="B9" s="7" t="s">
        <v>102</v>
      </c>
      <c r="C9" s="8"/>
      <c r="D9" s="8">
        <v>1</v>
      </c>
      <c r="E9" s="8">
        <v>1</v>
      </c>
      <c r="F9" s="8"/>
      <c r="G9" s="8"/>
      <c r="H9" s="8"/>
      <c r="I9" s="51"/>
      <c r="J9" s="8"/>
      <c r="K9" s="9"/>
      <c r="L9" s="8">
        <v>1</v>
      </c>
      <c r="M9" s="8"/>
      <c r="N9" s="8"/>
      <c r="O9" s="8"/>
      <c r="P9" s="8">
        <v>4</v>
      </c>
      <c r="Q9" s="8"/>
      <c r="R9" s="8"/>
      <c r="S9" s="8"/>
      <c r="T9" s="8">
        <v>4</v>
      </c>
      <c r="U9" s="8">
        <v>1</v>
      </c>
      <c r="V9" s="9"/>
      <c r="W9" s="8">
        <v>4</v>
      </c>
      <c r="X9" s="8"/>
      <c r="Y9" s="9">
        <v>4</v>
      </c>
      <c r="Z9" s="8">
        <v>4</v>
      </c>
      <c r="AA9" s="8"/>
      <c r="AB9" s="12">
        <f t="shared" si="0"/>
        <v>24</v>
      </c>
      <c r="AC9" s="22">
        <f t="shared" si="1"/>
        <v>9</v>
      </c>
      <c r="AD9" s="24">
        <f t="shared" si="2"/>
        <v>2.6666666666666665</v>
      </c>
    </row>
    <row r="10" spans="1:30">
      <c r="A10" s="10">
        <v>9</v>
      </c>
      <c r="B10" s="53" t="s">
        <v>59</v>
      </c>
      <c r="C10" s="54"/>
      <c r="D10" s="54"/>
      <c r="E10" s="54"/>
      <c r="F10" s="8">
        <v>1</v>
      </c>
      <c r="G10" s="8"/>
      <c r="H10" s="8"/>
      <c r="I10" s="51"/>
      <c r="J10" s="8">
        <v>1</v>
      </c>
      <c r="K10" s="9"/>
      <c r="L10" s="8">
        <v>1</v>
      </c>
      <c r="M10" s="8"/>
      <c r="N10" s="8">
        <v>1</v>
      </c>
      <c r="O10" s="8">
        <v>1</v>
      </c>
      <c r="P10" s="8">
        <v>1</v>
      </c>
      <c r="Q10" s="8"/>
      <c r="R10" s="8"/>
      <c r="S10" s="8"/>
      <c r="T10" s="8"/>
      <c r="U10" s="8"/>
      <c r="V10" s="9"/>
      <c r="W10" s="8">
        <v>1</v>
      </c>
      <c r="X10" s="8">
        <v>6</v>
      </c>
      <c r="Y10" s="9">
        <v>6</v>
      </c>
      <c r="Z10" s="8">
        <v>1</v>
      </c>
      <c r="AA10" s="8">
        <v>1</v>
      </c>
      <c r="AB10" s="12">
        <f t="shared" si="0"/>
        <v>21</v>
      </c>
      <c r="AC10" s="22">
        <f t="shared" si="1"/>
        <v>11</v>
      </c>
      <c r="AD10" s="24">
        <f t="shared" si="2"/>
        <v>1.9090909090909092</v>
      </c>
    </row>
    <row r="11" spans="1:30">
      <c r="A11" s="6">
        <v>10</v>
      </c>
      <c r="B11" s="7" t="s">
        <v>21</v>
      </c>
      <c r="C11" s="8"/>
      <c r="D11" s="8"/>
      <c r="E11" s="8"/>
      <c r="F11" s="8"/>
      <c r="G11" s="8"/>
      <c r="H11" s="8"/>
      <c r="I11" s="51"/>
      <c r="J11" s="8"/>
      <c r="K11" s="9"/>
      <c r="L11" s="8"/>
      <c r="M11" s="8"/>
      <c r="N11" s="8">
        <v>1</v>
      </c>
      <c r="O11" s="8">
        <v>1</v>
      </c>
      <c r="P11" s="8">
        <v>1</v>
      </c>
      <c r="Q11" s="8"/>
      <c r="R11" s="8"/>
      <c r="S11" s="8"/>
      <c r="T11" s="8">
        <v>1</v>
      </c>
      <c r="U11" s="8">
        <v>4</v>
      </c>
      <c r="V11" s="9">
        <v>3</v>
      </c>
      <c r="W11" s="8">
        <v>2</v>
      </c>
      <c r="X11" s="8">
        <v>5</v>
      </c>
      <c r="Y11" s="9"/>
      <c r="Z11" s="8">
        <v>1</v>
      </c>
      <c r="AA11" s="8">
        <v>1</v>
      </c>
      <c r="AB11" s="12">
        <f t="shared" si="0"/>
        <v>20</v>
      </c>
      <c r="AC11" s="22">
        <f t="shared" si="1"/>
        <v>10</v>
      </c>
      <c r="AD11" s="24">
        <f t="shared" si="2"/>
        <v>2</v>
      </c>
    </row>
    <row r="12" spans="1:30">
      <c r="A12" s="10">
        <v>11</v>
      </c>
      <c r="B12" s="7" t="s">
        <v>74</v>
      </c>
      <c r="C12" s="8"/>
      <c r="D12" s="8"/>
      <c r="E12" s="8"/>
      <c r="F12" s="8"/>
      <c r="G12" s="8"/>
      <c r="H12" s="8"/>
      <c r="I12" s="51"/>
      <c r="J12" s="8">
        <v>5</v>
      </c>
      <c r="K12" s="9"/>
      <c r="L12" s="8"/>
      <c r="M12" s="8"/>
      <c r="N12" s="8"/>
      <c r="O12" s="8"/>
      <c r="P12" s="8"/>
      <c r="Q12" s="8">
        <v>6</v>
      </c>
      <c r="R12" s="8"/>
      <c r="S12" s="8"/>
      <c r="T12" s="8"/>
      <c r="U12" s="8"/>
      <c r="V12" s="9">
        <v>1</v>
      </c>
      <c r="W12" s="8">
        <v>1</v>
      </c>
      <c r="X12" s="8"/>
      <c r="Y12" s="9"/>
      <c r="Z12" s="8">
        <v>6</v>
      </c>
      <c r="AA12" s="8"/>
      <c r="AB12" s="12">
        <f t="shared" si="0"/>
        <v>19</v>
      </c>
      <c r="AC12" s="22">
        <f t="shared" si="1"/>
        <v>5</v>
      </c>
      <c r="AD12" s="24">
        <f t="shared" si="2"/>
        <v>3.8</v>
      </c>
    </row>
    <row r="13" spans="1:30">
      <c r="A13" s="6">
        <v>12</v>
      </c>
      <c r="B13" s="7" t="s">
        <v>2</v>
      </c>
      <c r="C13" s="8">
        <v>1</v>
      </c>
      <c r="D13" s="8">
        <v>1</v>
      </c>
      <c r="E13" s="8"/>
      <c r="F13" s="8">
        <v>1</v>
      </c>
      <c r="G13" s="8">
        <v>1</v>
      </c>
      <c r="H13" s="8"/>
      <c r="I13" s="51"/>
      <c r="J13" s="8">
        <v>1</v>
      </c>
      <c r="K13" s="9"/>
      <c r="L13" s="8">
        <v>2</v>
      </c>
      <c r="M13" s="8">
        <v>2</v>
      </c>
      <c r="N13" s="8"/>
      <c r="O13" s="8">
        <v>1</v>
      </c>
      <c r="P13" s="8"/>
      <c r="Q13" s="8"/>
      <c r="R13" s="8">
        <v>1</v>
      </c>
      <c r="S13" s="8"/>
      <c r="T13" s="8">
        <v>1</v>
      </c>
      <c r="U13" s="8">
        <v>1</v>
      </c>
      <c r="V13" s="9">
        <v>1</v>
      </c>
      <c r="W13" s="8"/>
      <c r="X13" s="8"/>
      <c r="Y13" s="9">
        <v>1</v>
      </c>
      <c r="Z13" s="8">
        <v>1</v>
      </c>
      <c r="AA13" s="8">
        <v>1</v>
      </c>
      <c r="AB13" s="12">
        <f t="shared" si="0"/>
        <v>17</v>
      </c>
      <c r="AC13" s="22">
        <f t="shared" si="1"/>
        <v>15</v>
      </c>
      <c r="AD13" s="24">
        <f t="shared" si="2"/>
        <v>1.1333333333333333</v>
      </c>
    </row>
    <row r="14" spans="1:30">
      <c r="A14" s="10">
        <v>13</v>
      </c>
      <c r="B14" s="7" t="s">
        <v>11</v>
      </c>
      <c r="C14" s="8">
        <v>1</v>
      </c>
      <c r="D14" s="8">
        <v>1</v>
      </c>
      <c r="E14" s="8">
        <v>1</v>
      </c>
      <c r="F14" s="8">
        <v>1</v>
      </c>
      <c r="G14" s="8"/>
      <c r="H14" s="8"/>
      <c r="I14" s="51"/>
      <c r="J14" s="8"/>
      <c r="K14" s="9"/>
      <c r="L14" s="8">
        <v>3</v>
      </c>
      <c r="M14" s="8">
        <v>1</v>
      </c>
      <c r="N14" s="8"/>
      <c r="O14" s="8">
        <v>2</v>
      </c>
      <c r="P14" s="8"/>
      <c r="Q14" s="8"/>
      <c r="R14" s="8"/>
      <c r="S14" s="8"/>
      <c r="T14" s="8"/>
      <c r="U14" s="8">
        <v>1</v>
      </c>
      <c r="V14" s="9">
        <v>1</v>
      </c>
      <c r="W14" s="8">
        <v>1</v>
      </c>
      <c r="X14" s="8">
        <v>1</v>
      </c>
      <c r="Y14" s="9">
        <v>1</v>
      </c>
      <c r="Z14" s="8"/>
      <c r="AA14" s="8">
        <v>1</v>
      </c>
      <c r="AB14" s="12">
        <f t="shared" si="0"/>
        <v>16</v>
      </c>
      <c r="AC14" s="22">
        <f t="shared" si="1"/>
        <v>13</v>
      </c>
      <c r="AD14" s="24">
        <f t="shared" si="2"/>
        <v>1.2307692307692308</v>
      </c>
    </row>
    <row r="15" spans="1:30">
      <c r="A15" s="6">
        <v>14</v>
      </c>
      <c r="B15" s="7" t="s">
        <v>4</v>
      </c>
      <c r="C15" s="8">
        <v>1</v>
      </c>
      <c r="D15" s="8">
        <v>1</v>
      </c>
      <c r="E15" s="8"/>
      <c r="F15" s="8"/>
      <c r="G15" s="8">
        <v>1</v>
      </c>
      <c r="H15" s="8">
        <v>1</v>
      </c>
      <c r="I15" s="51"/>
      <c r="J15" s="8"/>
      <c r="K15" s="9"/>
      <c r="L15" s="8"/>
      <c r="M15" s="8"/>
      <c r="N15" s="8">
        <v>1</v>
      </c>
      <c r="O15" s="8"/>
      <c r="P15" s="8"/>
      <c r="Q15" s="8">
        <v>1</v>
      </c>
      <c r="R15" s="8">
        <v>1</v>
      </c>
      <c r="S15" s="8">
        <v>1</v>
      </c>
      <c r="T15" s="8">
        <v>1</v>
      </c>
      <c r="U15" s="8"/>
      <c r="V15" s="9">
        <v>1</v>
      </c>
      <c r="W15" s="8"/>
      <c r="X15" s="8">
        <v>1</v>
      </c>
      <c r="Y15" s="9">
        <v>3</v>
      </c>
      <c r="Z15" s="8">
        <v>1</v>
      </c>
      <c r="AA15" s="8">
        <v>1</v>
      </c>
      <c r="AB15" s="12">
        <f t="shared" si="0"/>
        <v>16</v>
      </c>
      <c r="AC15" s="22">
        <f t="shared" si="1"/>
        <v>14</v>
      </c>
      <c r="AD15" s="24">
        <f t="shared" si="2"/>
        <v>1.1428571428571428</v>
      </c>
    </row>
    <row r="16" spans="1:30">
      <c r="A16" s="10">
        <v>15</v>
      </c>
      <c r="B16" s="7" t="s">
        <v>18</v>
      </c>
      <c r="C16" s="8"/>
      <c r="D16" s="8">
        <v>3</v>
      </c>
      <c r="E16" s="8"/>
      <c r="F16" s="8">
        <v>1</v>
      </c>
      <c r="G16" s="8"/>
      <c r="H16" s="8"/>
      <c r="I16" s="51"/>
      <c r="J16" s="8"/>
      <c r="K16" s="9"/>
      <c r="L16" s="8"/>
      <c r="M16" s="8">
        <v>5</v>
      </c>
      <c r="N16" s="8"/>
      <c r="O16" s="8">
        <v>1</v>
      </c>
      <c r="P16" s="8">
        <v>1</v>
      </c>
      <c r="Q16" s="8"/>
      <c r="R16" s="8"/>
      <c r="S16" s="8"/>
      <c r="T16" s="8"/>
      <c r="U16" s="8"/>
      <c r="V16" s="9"/>
      <c r="W16" s="8">
        <v>1</v>
      </c>
      <c r="X16" s="8">
        <v>1</v>
      </c>
      <c r="Y16" s="9">
        <v>1</v>
      </c>
      <c r="Z16" s="8">
        <v>1</v>
      </c>
      <c r="AA16" s="8"/>
      <c r="AB16" s="12">
        <f t="shared" si="0"/>
        <v>15</v>
      </c>
      <c r="AC16" s="22">
        <f t="shared" si="1"/>
        <v>9</v>
      </c>
      <c r="AD16" s="24">
        <f t="shared" si="2"/>
        <v>1.6666666666666667</v>
      </c>
    </row>
    <row r="17" spans="1:30">
      <c r="A17" s="6">
        <v>16</v>
      </c>
      <c r="B17" s="7" t="s">
        <v>77</v>
      </c>
      <c r="C17" s="8"/>
      <c r="D17" s="8"/>
      <c r="E17" s="8"/>
      <c r="F17" s="8"/>
      <c r="G17" s="8"/>
      <c r="H17" s="8"/>
      <c r="I17" s="51"/>
      <c r="J17" s="8"/>
      <c r="K17" s="9"/>
      <c r="L17" s="8"/>
      <c r="M17" s="8"/>
      <c r="N17" s="8">
        <v>2</v>
      </c>
      <c r="O17" s="8"/>
      <c r="P17" s="8"/>
      <c r="Q17" s="8"/>
      <c r="R17" s="8"/>
      <c r="S17" s="8"/>
      <c r="T17" s="8"/>
      <c r="U17" s="8">
        <v>6</v>
      </c>
      <c r="V17" s="9"/>
      <c r="W17" s="8">
        <v>5</v>
      </c>
      <c r="X17" s="8"/>
      <c r="Y17" s="9"/>
      <c r="Z17" s="8"/>
      <c r="AA17" s="8">
        <v>1</v>
      </c>
      <c r="AB17" s="12">
        <f t="shared" si="0"/>
        <v>14</v>
      </c>
      <c r="AC17" s="22">
        <f t="shared" si="1"/>
        <v>4</v>
      </c>
      <c r="AD17" s="24">
        <f t="shared" si="2"/>
        <v>3.5</v>
      </c>
    </row>
    <row r="18" spans="1:30">
      <c r="A18" s="10">
        <v>17</v>
      </c>
      <c r="B18" s="7" t="s">
        <v>35</v>
      </c>
      <c r="C18" s="8"/>
      <c r="D18" s="8"/>
      <c r="E18" s="8">
        <v>3</v>
      </c>
      <c r="F18" s="8"/>
      <c r="G18" s="8">
        <v>1</v>
      </c>
      <c r="H18" s="8">
        <v>1</v>
      </c>
      <c r="I18" s="51"/>
      <c r="J18" s="8">
        <v>1</v>
      </c>
      <c r="K18" s="9"/>
      <c r="L18" s="8"/>
      <c r="M18" s="8"/>
      <c r="N18" s="8"/>
      <c r="O18" s="8"/>
      <c r="P18" s="8"/>
      <c r="Q18" s="8"/>
      <c r="R18" s="8"/>
      <c r="S18" s="8"/>
      <c r="T18" s="8">
        <v>1</v>
      </c>
      <c r="U18" s="8">
        <v>1</v>
      </c>
      <c r="V18" s="9">
        <v>1</v>
      </c>
      <c r="W18" s="8"/>
      <c r="X18" s="8">
        <v>1</v>
      </c>
      <c r="Y18" s="9">
        <v>1</v>
      </c>
      <c r="Z18" s="8">
        <v>3</v>
      </c>
      <c r="AA18" s="8"/>
      <c r="AB18" s="12">
        <f t="shared" si="0"/>
        <v>14</v>
      </c>
      <c r="AC18" s="22">
        <f t="shared" si="1"/>
        <v>10</v>
      </c>
      <c r="AD18" s="24">
        <f t="shared" si="2"/>
        <v>1.4</v>
      </c>
    </row>
    <row r="19" spans="1:30">
      <c r="A19" s="6">
        <v>18</v>
      </c>
      <c r="B19" s="7" t="s">
        <v>3</v>
      </c>
      <c r="C19" s="8"/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51"/>
      <c r="J19" s="8">
        <v>1</v>
      </c>
      <c r="K19" s="9">
        <v>1</v>
      </c>
      <c r="L19" s="8"/>
      <c r="M19" s="8"/>
      <c r="N19" s="8"/>
      <c r="O19" s="8">
        <v>1</v>
      </c>
      <c r="P19" s="8">
        <v>1</v>
      </c>
      <c r="Q19" s="8"/>
      <c r="R19" s="8"/>
      <c r="S19" s="8">
        <v>1</v>
      </c>
      <c r="T19" s="8">
        <v>1</v>
      </c>
      <c r="U19" s="8">
        <v>1</v>
      </c>
      <c r="V19" s="9"/>
      <c r="W19" s="8"/>
      <c r="X19" s="8"/>
      <c r="Y19" s="9"/>
      <c r="Z19" s="8">
        <v>1</v>
      </c>
      <c r="AA19" s="8">
        <v>1</v>
      </c>
      <c r="AB19" s="12">
        <f t="shared" si="0"/>
        <v>14</v>
      </c>
      <c r="AC19" s="22">
        <f t="shared" si="1"/>
        <v>14</v>
      </c>
      <c r="AD19" s="24">
        <f t="shared" si="2"/>
        <v>1</v>
      </c>
    </row>
    <row r="20" spans="1:30">
      <c r="A20" s="10">
        <v>19</v>
      </c>
      <c r="B20" s="7" t="s">
        <v>13</v>
      </c>
      <c r="C20" s="8"/>
      <c r="D20" s="8"/>
      <c r="E20" s="8"/>
      <c r="F20" s="8"/>
      <c r="G20" s="8">
        <v>1</v>
      </c>
      <c r="H20" s="8">
        <v>1</v>
      </c>
      <c r="I20" s="51"/>
      <c r="J20" s="8">
        <v>1</v>
      </c>
      <c r="K20" s="9"/>
      <c r="L20" s="8"/>
      <c r="M20" s="8">
        <v>1</v>
      </c>
      <c r="N20" s="8">
        <v>1</v>
      </c>
      <c r="O20" s="8">
        <v>1</v>
      </c>
      <c r="P20" s="8"/>
      <c r="Q20" s="8">
        <v>1</v>
      </c>
      <c r="R20" s="8">
        <v>1</v>
      </c>
      <c r="S20" s="8">
        <v>1</v>
      </c>
      <c r="T20" s="8">
        <v>1</v>
      </c>
      <c r="U20" s="8"/>
      <c r="V20" s="9">
        <v>1</v>
      </c>
      <c r="W20" s="8">
        <v>1</v>
      </c>
      <c r="X20" s="8">
        <v>1</v>
      </c>
      <c r="Y20" s="9">
        <v>1</v>
      </c>
      <c r="Z20" s="8"/>
      <c r="AA20" s="8"/>
      <c r="AB20" s="12">
        <f t="shared" si="0"/>
        <v>14</v>
      </c>
      <c r="AC20" s="22">
        <f t="shared" si="1"/>
        <v>14</v>
      </c>
      <c r="AD20" s="24">
        <f t="shared" si="2"/>
        <v>1</v>
      </c>
    </row>
    <row r="21" spans="1:30">
      <c r="A21" s="6">
        <v>20</v>
      </c>
      <c r="B21" s="7" t="s">
        <v>50</v>
      </c>
      <c r="C21" s="8">
        <v>1</v>
      </c>
      <c r="D21" s="8"/>
      <c r="E21" s="8">
        <v>1</v>
      </c>
      <c r="F21" s="8"/>
      <c r="G21" s="8"/>
      <c r="H21" s="8"/>
      <c r="I21" s="51"/>
      <c r="J21" s="8">
        <v>1</v>
      </c>
      <c r="K21" s="9"/>
      <c r="L21" s="8"/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9">
        <v>1</v>
      </c>
      <c r="W21" s="8">
        <v>1</v>
      </c>
      <c r="X21" s="8"/>
      <c r="Y21" s="9"/>
      <c r="Z21" s="8"/>
      <c r="AA21" s="8"/>
      <c r="AB21" s="12">
        <f t="shared" si="0"/>
        <v>14</v>
      </c>
      <c r="AC21" s="22">
        <f t="shared" si="1"/>
        <v>14</v>
      </c>
      <c r="AD21" s="24">
        <f t="shared" si="2"/>
        <v>1</v>
      </c>
    </row>
    <row r="22" spans="1:30">
      <c r="A22" s="10">
        <v>21</v>
      </c>
      <c r="B22" s="7" t="s">
        <v>103</v>
      </c>
      <c r="C22" s="8"/>
      <c r="D22" s="8">
        <v>2</v>
      </c>
      <c r="E22" s="8"/>
      <c r="F22" s="8"/>
      <c r="G22" s="8"/>
      <c r="H22" s="8"/>
      <c r="I22" s="51"/>
      <c r="J22" s="8"/>
      <c r="K22" s="9" t="s">
        <v>39</v>
      </c>
      <c r="L22" s="8">
        <v>5</v>
      </c>
      <c r="M22" s="8"/>
      <c r="N22" s="8"/>
      <c r="O22" s="8"/>
      <c r="P22" s="8">
        <v>1</v>
      </c>
      <c r="Q22" s="8"/>
      <c r="R22" s="8">
        <v>5</v>
      </c>
      <c r="S22" s="8"/>
      <c r="T22" s="8"/>
      <c r="U22" s="8"/>
      <c r="V22" s="9"/>
      <c r="W22" s="8"/>
      <c r="X22" s="8"/>
      <c r="Y22" s="9"/>
      <c r="Z22" s="8"/>
      <c r="AA22" s="8"/>
      <c r="AB22" s="12">
        <f t="shared" si="0"/>
        <v>13</v>
      </c>
      <c r="AC22" s="22">
        <f t="shared" si="1"/>
        <v>5</v>
      </c>
      <c r="AD22" s="24">
        <f t="shared" si="2"/>
        <v>2.6</v>
      </c>
    </row>
    <row r="23" spans="1:30">
      <c r="A23" s="6">
        <v>22</v>
      </c>
      <c r="B23" s="7" t="s">
        <v>78</v>
      </c>
      <c r="C23" s="8">
        <v>5</v>
      </c>
      <c r="D23" s="8"/>
      <c r="E23" s="8"/>
      <c r="F23" s="8">
        <v>3</v>
      </c>
      <c r="G23" s="8"/>
      <c r="H23" s="8"/>
      <c r="I23" s="51"/>
      <c r="J23" s="8"/>
      <c r="K23" s="9"/>
      <c r="L23" s="8"/>
      <c r="M23" s="8"/>
      <c r="N23" s="8"/>
      <c r="O23" s="8"/>
      <c r="P23" s="8"/>
      <c r="Q23" s="8"/>
      <c r="R23" s="8"/>
      <c r="S23" s="8"/>
      <c r="T23" s="8"/>
      <c r="U23" s="8">
        <v>1</v>
      </c>
      <c r="V23" s="9">
        <v>1</v>
      </c>
      <c r="W23" s="8"/>
      <c r="X23" s="8">
        <v>1</v>
      </c>
      <c r="Y23" s="9"/>
      <c r="Z23" s="8">
        <v>1</v>
      </c>
      <c r="AA23" s="8"/>
      <c r="AB23" s="12">
        <f t="shared" si="0"/>
        <v>12</v>
      </c>
      <c r="AC23" s="22">
        <f t="shared" si="1"/>
        <v>6</v>
      </c>
      <c r="AD23" s="24">
        <f t="shared" si="2"/>
        <v>2</v>
      </c>
    </row>
    <row r="24" spans="1:30">
      <c r="A24" s="10">
        <v>23</v>
      </c>
      <c r="B24" s="7" t="s">
        <v>65</v>
      </c>
      <c r="C24" s="8"/>
      <c r="D24" s="8"/>
      <c r="E24" s="8">
        <v>1</v>
      </c>
      <c r="F24" s="8"/>
      <c r="G24" s="8"/>
      <c r="H24" s="8"/>
      <c r="I24" s="51"/>
      <c r="J24" s="8">
        <v>1</v>
      </c>
      <c r="K24" s="9"/>
      <c r="L24" s="8">
        <v>1</v>
      </c>
      <c r="M24" s="55"/>
      <c r="N24" s="8">
        <v>1</v>
      </c>
      <c r="O24" s="8"/>
      <c r="P24" s="8">
        <v>2</v>
      </c>
      <c r="Q24" s="8"/>
      <c r="R24" s="8">
        <v>1</v>
      </c>
      <c r="S24" s="8"/>
      <c r="T24" s="8"/>
      <c r="U24" s="8"/>
      <c r="V24" s="9"/>
      <c r="W24" s="8"/>
      <c r="X24" s="8"/>
      <c r="Y24" s="9">
        <v>5</v>
      </c>
      <c r="Z24" s="8"/>
      <c r="AA24" s="8"/>
      <c r="AB24" s="12">
        <f t="shared" si="0"/>
        <v>12</v>
      </c>
      <c r="AC24" s="22">
        <f t="shared" si="1"/>
        <v>7</v>
      </c>
      <c r="AD24" s="24">
        <f t="shared" si="2"/>
        <v>1.7142857142857142</v>
      </c>
    </row>
    <row r="25" spans="1:30">
      <c r="A25" s="6">
        <v>24</v>
      </c>
      <c r="B25" s="7" t="s">
        <v>104</v>
      </c>
      <c r="C25" s="8"/>
      <c r="D25" s="8">
        <v>1</v>
      </c>
      <c r="E25" s="8"/>
      <c r="F25" s="8"/>
      <c r="G25" s="8"/>
      <c r="H25" s="8"/>
      <c r="I25" s="51"/>
      <c r="J25" s="8"/>
      <c r="K25" s="9"/>
      <c r="L25" s="8"/>
      <c r="M25" s="8">
        <v>1</v>
      </c>
      <c r="N25" s="8">
        <v>1</v>
      </c>
      <c r="O25" s="8">
        <v>1</v>
      </c>
      <c r="P25" s="8"/>
      <c r="Q25" s="8"/>
      <c r="R25" s="8"/>
      <c r="S25" s="8"/>
      <c r="T25" s="8">
        <v>1</v>
      </c>
      <c r="U25" s="8">
        <v>1</v>
      </c>
      <c r="V25" s="9">
        <v>1</v>
      </c>
      <c r="W25" s="8">
        <v>1</v>
      </c>
      <c r="X25" s="8">
        <v>1</v>
      </c>
      <c r="Y25" s="9">
        <v>1</v>
      </c>
      <c r="Z25" s="8">
        <v>1</v>
      </c>
      <c r="AA25" s="8">
        <v>1</v>
      </c>
      <c r="AB25" s="12">
        <f t="shared" si="0"/>
        <v>12</v>
      </c>
      <c r="AC25" s="22">
        <f t="shared" si="1"/>
        <v>12</v>
      </c>
      <c r="AD25" s="24">
        <f t="shared" si="2"/>
        <v>1</v>
      </c>
    </row>
    <row r="26" spans="1:30">
      <c r="A26" s="10">
        <v>25</v>
      </c>
      <c r="B26" s="7" t="s">
        <v>48</v>
      </c>
      <c r="C26" s="8"/>
      <c r="D26" s="8"/>
      <c r="E26" s="8"/>
      <c r="F26" s="8"/>
      <c r="G26" s="8">
        <v>2</v>
      </c>
      <c r="H26" s="8"/>
      <c r="I26" s="51"/>
      <c r="J26" s="8">
        <v>2</v>
      </c>
      <c r="K26" s="9"/>
      <c r="L26" s="8">
        <v>1</v>
      </c>
      <c r="M26" s="8"/>
      <c r="N26" s="8">
        <v>1</v>
      </c>
      <c r="O26" s="8"/>
      <c r="P26" s="8"/>
      <c r="Q26" s="8"/>
      <c r="R26" s="8"/>
      <c r="S26" s="8"/>
      <c r="T26" s="8"/>
      <c r="U26" s="8"/>
      <c r="V26" s="9">
        <v>1</v>
      </c>
      <c r="W26" s="8">
        <v>1</v>
      </c>
      <c r="X26" s="8"/>
      <c r="Y26" s="9">
        <v>1</v>
      </c>
      <c r="Z26" s="8">
        <v>1</v>
      </c>
      <c r="AA26" s="8">
        <v>1</v>
      </c>
      <c r="AB26" s="12">
        <f t="shared" si="0"/>
        <v>11</v>
      </c>
      <c r="AC26" s="22">
        <f t="shared" si="1"/>
        <v>9</v>
      </c>
      <c r="AD26" s="24">
        <f t="shared" si="2"/>
        <v>1.2222222222222223</v>
      </c>
    </row>
    <row r="27" spans="1:30">
      <c r="A27" s="6">
        <v>26</v>
      </c>
      <c r="B27" s="7" t="s">
        <v>105</v>
      </c>
      <c r="C27" s="8"/>
      <c r="D27" s="8"/>
      <c r="E27" s="8"/>
      <c r="F27" s="8">
        <v>1</v>
      </c>
      <c r="G27" s="8"/>
      <c r="H27" s="8"/>
      <c r="I27" s="51"/>
      <c r="J27" s="8">
        <v>4</v>
      </c>
      <c r="K27" s="9"/>
      <c r="L27" s="8"/>
      <c r="M27" s="8"/>
      <c r="N27" s="8"/>
      <c r="O27" s="8">
        <v>1</v>
      </c>
      <c r="P27" s="8">
        <v>1</v>
      </c>
      <c r="Q27" s="8">
        <v>2</v>
      </c>
      <c r="R27" s="8"/>
      <c r="S27" s="8"/>
      <c r="T27" s="8">
        <v>1</v>
      </c>
      <c r="U27" s="8"/>
      <c r="V27" s="9"/>
      <c r="W27" s="8"/>
      <c r="X27" s="8"/>
      <c r="Y27" s="9"/>
      <c r="Z27" s="8"/>
      <c r="AA27" s="8"/>
      <c r="AB27" s="12">
        <f t="shared" si="0"/>
        <v>10</v>
      </c>
      <c r="AC27" s="22">
        <f t="shared" si="1"/>
        <v>6</v>
      </c>
      <c r="AD27" s="24">
        <f t="shared" si="2"/>
        <v>1.6666666666666667</v>
      </c>
    </row>
    <row r="28" spans="1:30">
      <c r="A28" s="10">
        <v>27</v>
      </c>
      <c r="B28" s="7" t="s">
        <v>106</v>
      </c>
      <c r="C28" s="8">
        <v>1</v>
      </c>
      <c r="D28" s="8"/>
      <c r="E28" s="8">
        <v>1</v>
      </c>
      <c r="F28" s="8">
        <v>1</v>
      </c>
      <c r="G28" s="8"/>
      <c r="H28" s="8"/>
      <c r="I28" s="51"/>
      <c r="J28" s="8">
        <v>1</v>
      </c>
      <c r="K28" s="9"/>
      <c r="L28" s="8"/>
      <c r="M28" s="8">
        <v>1</v>
      </c>
      <c r="N28" s="8"/>
      <c r="O28" s="8"/>
      <c r="P28" s="8">
        <v>1</v>
      </c>
      <c r="Q28" s="8"/>
      <c r="R28" s="8"/>
      <c r="S28" s="8"/>
      <c r="T28" s="8"/>
      <c r="U28" s="8"/>
      <c r="V28" s="9"/>
      <c r="W28" s="8"/>
      <c r="X28" s="8"/>
      <c r="Y28" s="9">
        <v>1</v>
      </c>
      <c r="Z28" s="8"/>
      <c r="AA28" s="8">
        <v>1</v>
      </c>
      <c r="AB28" s="12">
        <f t="shared" si="0"/>
        <v>8</v>
      </c>
      <c r="AC28" s="22">
        <f t="shared" si="1"/>
        <v>8</v>
      </c>
      <c r="AD28" s="24">
        <f t="shared" si="2"/>
        <v>1</v>
      </c>
    </row>
    <row r="29" spans="1:30">
      <c r="A29" s="6">
        <v>28</v>
      </c>
      <c r="B29" s="7" t="s">
        <v>100</v>
      </c>
      <c r="C29" s="8"/>
      <c r="D29" s="8"/>
      <c r="E29" s="8"/>
      <c r="F29" s="8">
        <v>1</v>
      </c>
      <c r="G29" s="8"/>
      <c r="H29" s="8"/>
      <c r="I29" s="51"/>
      <c r="J29" s="8">
        <v>1</v>
      </c>
      <c r="K29" s="9"/>
      <c r="L29" s="8"/>
      <c r="M29" s="8"/>
      <c r="N29" s="8">
        <v>1</v>
      </c>
      <c r="O29" s="8">
        <v>1</v>
      </c>
      <c r="P29" s="8"/>
      <c r="Q29" s="8"/>
      <c r="R29" s="8"/>
      <c r="S29" s="8"/>
      <c r="T29" s="8"/>
      <c r="U29" s="8">
        <v>1</v>
      </c>
      <c r="V29" s="9">
        <v>1</v>
      </c>
      <c r="W29" s="8"/>
      <c r="X29" s="8"/>
      <c r="Y29" s="9">
        <v>1</v>
      </c>
      <c r="Z29" s="8">
        <v>1</v>
      </c>
      <c r="AA29" s="8"/>
      <c r="AB29" s="12">
        <f t="shared" si="0"/>
        <v>8</v>
      </c>
      <c r="AC29" s="22">
        <f t="shared" si="1"/>
        <v>8</v>
      </c>
      <c r="AD29" s="24">
        <f t="shared" si="2"/>
        <v>1</v>
      </c>
    </row>
    <row r="30" spans="1:30">
      <c r="A30" s="10">
        <v>29</v>
      </c>
      <c r="B30" s="7" t="s">
        <v>107</v>
      </c>
      <c r="C30" s="8"/>
      <c r="D30" s="8"/>
      <c r="E30" s="8"/>
      <c r="F30" s="8">
        <v>1</v>
      </c>
      <c r="G30" s="8"/>
      <c r="H30" s="8"/>
      <c r="I30" s="51"/>
      <c r="J30" s="8">
        <v>1</v>
      </c>
      <c r="K30" s="9"/>
      <c r="L30" s="8"/>
      <c r="M30" s="8">
        <v>1</v>
      </c>
      <c r="N30" s="8">
        <v>1</v>
      </c>
      <c r="O30" s="8">
        <v>1</v>
      </c>
      <c r="P30" s="8">
        <v>1</v>
      </c>
      <c r="Q30" s="8"/>
      <c r="R30" s="8"/>
      <c r="S30" s="8"/>
      <c r="T30" s="8"/>
      <c r="U30" s="8"/>
      <c r="V30" s="9"/>
      <c r="W30" s="8"/>
      <c r="X30" s="8"/>
      <c r="Y30" s="9"/>
      <c r="Z30" s="8">
        <v>1</v>
      </c>
      <c r="AA30" s="8">
        <v>1</v>
      </c>
      <c r="AB30" s="12">
        <f t="shared" si="0"/>
        <v>8</v>
      </c>
      <c r="AC30" s="22">
        <f t="shared" si="1"/>
        <v>8</v>
      </c>
      <c r="AD30" s="24">
        <f t="shared" si="2"/>
        <v>1</v>
      </c>
    </row>
    <row r="31" spans="1:30">
      <c r="A31" s="6">
        <v>30</v>
      </c>
      <c r="B31" s="7" t="s">
        <v>62</v>
      </c>
      <c r="C31" s="8"/>
      <c r="D31" s="8"/>
      <c r="E31" s="8"/>
      <c r="F31" s="8"/>
      <c r="G31" s="8">
        <v>1</v>
      </c>
      <c r="H31" s="8"/>
      <c r="I31" s="51"/>
      <c r="J31" s="8"/>
      <c r="K31" s="9"/>
      <c r="L31" s="8"/>
      <c r="M31" s="8"/>
      <c r="N31" s="8"/>
      <c r="O31" s="8"/>
      <c r="P31" s="8"/>
      <c r="Q31" s="8"/>
      <c r="R31" s="8">
        <v>6</v>
      </c>
      <c r="S31" s="8"/>
      <c r="T31" s="8"/>
      <c r="U31" s="8"/>
      <c r="V31" s="9"/>
      <c r="W31" s="8"/>
      <c r="X31" s="8"/>
      <c r="Y31" s="9"/>
      <c r="Z31" s="8"/>
      <c r="AA31" s="8"/>
      <c r="AB31" s="12">
        <f t="shared" si="0"/>
        <v>7</v>
      </c>
      <c r="AC31" s="22">
        <f t="shared" si="1"/>
        <v>2</v>
      </c>
      <c r="AD31" s="24">
        <f t="shared" si="2"/>
        <v>3.5</v>
      </c>
    </row>
    <row r="32" spans="1:30">
      <c r="A32" s="10">
        <v>31</v>
      </c>
      <c r="B32" s="7" t="s">
        <v>108</v>
      </c>
      <c r="C32" s="8"/>
      <c r="D32" s="8"/>
      <c r="E32" s="8"/>
      <c r="F32" s="8"/>
      <c r="G32" s="8"/>
      <c r="H32" s="8"/>
      <c r="I32" s="51"/>
      <c r="J32" s="8"/>
      <c r="K32" s="9"/>
      <c r="L32" s="8">
        <v>4</v>
      </c>
      <c r="M32" s="8"/>
      <c r="N32" s="8"/>
      <c r="O32" s="8">
        <v>3</v>
      </c>
      <c r="P32" s="8"/>
      <c r="Q32" s="8"/>
      <c r="R32" s="8"/>
      <c r="S32" s="8"/>
      <c r="T32" s="8"/>
      <c r="U32" s="8"/>
      <c r="V32" s="9"/>
      <c r="W32" s="8"/>
      <c r="X32" s="8"/>
      <c r="Y32" s="9"/>
      <c r="Z32" s="8"/>
      <c r="AA32" s="8"/>
      <c r="AB32" s="12">
        <f t="shared" si="0"/>
        <v>7</v>
      </c>
      <c r="AC32" s="22">
        <f t="shared" si="1"/>
        <v>2</v>
      </c>
      <c r="AD32" s="24">
        <f t="shared" si="2"/>
        <v>3.5</v>
      </c>
    </row>
    <row r="33" spans="1:30">
      <c r="A33" s="6">
        <v>32</v>
      </c>
      <c r="B33" s="7" t="s">
        <v>109</v>
      </c>
      <c r="C33" s="8"/>
      <c r="D33" s="8">
        <v>5</v>
      </c>
      <c r="E33" s="8">
        <v>1</v>
      </c>
      <c r="F33" s="8">
        <v>1</v>
      </c>
      <c r="G33" s="8"/>
      <c r="H33" s="8"/>
      <c r="I33" s="51"/>
      <c r="J33" s="8"/>
      <c r="K33" s="9"/>
      <c r="L33" s="8"/>
      <c r="M33" s="8"/>
      <c r="N33" s="8"/>
      <c r="O33" s="8"/>
      <c r="P33" s="8"/>
      <c r="Q33" s="8"/>
      <c r="R33" s="8"/>
      <c r="S33" s="8"/>
      <c r="T33" s="8"/>
      <c r="U33" s="8"/>
      <c r="V33" s="9"/>
      <c r="W33" s="8"/>
      <c r="X33" s="8"/>
      <c r="Y33" s="9"/>
      <c r="Z33" s="8"/>
      <c r="AA33" s="8"/>
      <c r="AB33" s="12">
        <f t="shared" si="0"/>
        <v>7</v>
      </c>
      <c r="AC33" s="22">
        <f t="shared" si="1"/>
        <v>3</v>
      </c>
      <c r="AD33" s="24">
        <f t="shared" si="2"/>
        <v>2.3333333333333335</v>
      </c>
    </row>
    <row r="34" spans="1:30">
      <c r="A34" s="10">
        <v>33</v>
      </c>
      <c r="B34" s="7" t="s">
        <v>5</v>
      </c>
      <c r="C34" s="8">
        <v>1</v>
      </c>
      <c r="D34" s="8">
        <v>1</v>
      </c>
      <c r="E34" s="8">
        <v>1</v>
      </c>
      <c r="F34" s="8">
        <v>1</v>
      </c>
      <c r="G34" s="8"/>
      <c r="H34" s="8"/>
      <c r="I34" s="51"/>
      <c r="J34" s="8"/>
      <c r="K34" s="9"/>
      <c r="L34" s="8"/>
      <c r="M34" s="8">
        <v>1</v>
      </c>
      <c r="N34" s="8">
        <v>1</v>
      </c>
      <c r="O34" s="8">
        <v>1</v>
      </c>
      <c r="P34" s="8"/>
      <c r="Q34" s="8"/>
      <c r="R34" s="8"/>
      <c r="S34" s="8"/>
      <c r="T34" s="8"/>
      <c r="U34" s="8"/>
      <c r="V34" s="9"/>
      <c r="W34" s="8"/>
      <c r="X34" s="8"/>
      <c r="Y34" s="9"/>
      <c r="Z34" s="8"/>
      <c r="AA34" s="8"/>
      <c r="AB34" s="12">
        <f t="shared" si="0"/>
        <v>7</v>
      </c>
      <c r="AC34" s="22">
        <f t="shared" si="1"/>
        <v>7</v>
      </c>
      <c r="AD34" s="24">
        <f t="shared" si="2"/>
        <v>1</v>
      </c>
    </row>
    <row r="35" spans="1:30">
      <c r="A35" s="6">
        <v>34</v>
      </c>
      <c r="B35" s="7" t="s">
        <v>16</v>
      </c>
      <c r="C35" s="8">
        <v>1</v>
      </c>
      <c r="D35" s="8"/>
      <c r="E35" s="8">
        <v>1</v>
      </c>
      <c r="F35" s="8">
        <v>1</v>
      </c>
      <c r="G35" s="8"/>
      <c r="H35" s="8"/>
      <c r="I35" s="51"/>
      <c r="J35" s="8">
        <v>1</v>
      </c>
      <c r="K35" s="9"/>
      <c r="L35" s="8">
        <v>1</v>
      </c>
      <c r="M35" s="8"/>
      <c r="N35" s="8"/>
      <c r="O35" s="8"/>
      <c r="P35" s="8"/>
      <c r="Q35" s="8"/>
      <c r="R35" s="8"/>
      <c r="S35" s="8"/>
      <c r="T35" s="8">
        <v>1</v>
      </c>
      <c r="U35" s="8">
        <v>1</v>
      </c>
      <c r="V35" s="9"/>
      <c r="W35" s="8"/>
      <c r="X35" s="8"/>
      <c r="Y35" s="9"/>
      <c r="Z35" s="8"/>
      <c r="AA35" s="8"/>
      <c r="AB35" s="12">
        <f t="shared" si="0"/>
        <v>7</v>
      </c>
      <c r="AC35" s="22">
        <f t="shared" si="1"/>
        <v>7</v>
      </c>
      <c r="AD35" s="24">
        <f t="shared" si="2"/>
        <v>1</v>
      </c>
    </row>
    <row r="36" spans="1:30">
      <c r="A36" s="10">
        <v>35</v>
      </c>
      <c r="B36" s="7" t="s">
        <v>90</v>
      </c>
      <c r="C36" s="8"/>
      <c r="D36" s="8"/>
      <c r="E36" s="8">
        <v>6</v>
      </c>
      <c r="F36" s="8"/>
      <c r="G36" s="8"/>
      <c r="H36" s="8"/>
      <c r="I36" s="51"/>
      <c r="J36" s="8"/>
      <c r="K36" s="9"/>
      <c r="L36" s="8"/>
      <c r="M36" s="8"/>
      <c r="N36" s="8"/>
      <c r="O36" s="8"/>
      <c r="P36" s="8"/>
      <c r="Q36" s="8"/>
      <c r="R36" s="8"/>
      <c r="S36" s="8"/>
      <c r="T36" s="8"/>
      <c r="U36" s="8"/>
      <c r="V36" s="9"/>
      <c r="W36" s="8"/>
      <c r="X36" s="8"/>
      <c r="Y36" s="9"/>
      <c r="Z36" s="8"/>
      <c r="AA36" s="8"/>
      <c r="AB36" s="12">
        <f t="shared" si="0"/>
        <v>6</v>
      </c>
      <c r="AC36" s="22">
        <f t="shared" si="1"/>
        <v>1</v>
      </c>
      <c r="AD36" s="24">
        <f t="shared" si="2"/>
        <v>6</v>
      </c>
    </row>
    <row r="37" spans="1:30">
      <c r="A37" s="6">
        <v>36</v>
      </c>
      <c r="B37" s="7" t="s">
        <v>85</v>
      </c>
      <c r="C37" s="8">
        <v>3</v>
      </c>
      <c r="D37" s="8"/>
      <c r="E37" s="8"/>
      <c r="F37" s="8"/>
      <c r="G37" s="8"/>
      <c r="H37" s="8"/>
      <c r="I37" s="51"/>
      <c r="J37" s="8"/>
      <c r="K37" s="9"/>
      <c r="L37" s="8"/>
      <c r="M37" s="8"/>
      <c r="N37" s="8"/>
      <c r="O37" s="8"/>
      <c r="P37" s="8">
        <v>3</v>
      </c>
      <c r="Q37" s="8"/>
      <c r="R37" s="8"/>
      <c r="S37" s="8"/>
      <c r="T37" s="8"/>
      <c r="U37" s="8"/>
      <c r="V37" s="9"/>
      <c r="W37" s="8"/>
      <c r="X37" s="8"/>
      <c r="Y37" s="9"/>
      <c r="Z37" s="8"/>
      <c r="AA37" s="8"/>
      <c r="AB37" s="12">
        <f t="shared" si="0"/>
        <v>6</v>
      </c>
      <c r="AC37" s="22">
        <f t="shared" si="1"/>
        <v>2</v>
      </c>
      <c r="AD37" s="24">
        <f t="shared" si="2"/>
        <v>3</v>
      </c>
    </row>
    <row r="38" spans="1:30">
      <c r="A38" s="10">
        <v>37</v>
      </c>
      <c r="B38" s="7" t="s">
        <v>87</v>
      </c>
      <c r="C38" s="8"/>
      <c r="D38" s="8"/>
      <c r="E38" s="8"/>
      <c r="F38" s="8"/>
      <c r="G38" s="8"/>
      <c r="H38" s="8"/>
      <c r="I38" s="51"/>
      <c r="J38" s="8"/>
      <c r="K38" s="9"/>
      <c r="L38" s="8"/>
      <c r="M38" s="8"/>
      <c r="N38" s="8"/>
      <c r="O38" s="8"/>
      <c r="P38" s="8"/>
      <c r="Q38" s="8"/>
      <c r="R38" s="8"/>
      <c r="S38" s="8"/>
      <c r="T38" s="8"/>
      <c r="U38" s="8">
        <v>5</v>
      </c>
      <c r="V38" s="9">
        <v>1</v>
      </c>
      <c r="W38" s="8"/>
      <c r="X38" s="8"/>
      <c r="Y38" s="9"/>
      <c r="Z38" s="8"/>
      <c r="AA38" s="8"/>
      <c r="AB38" s="12">
        <f t="shared" si="0"/>
        <v>6</v>
      </c>
      <c r="AC38" s="22">
        <f t="shared" si="1"/>
        <v>2</v>
      </c>
      <c r="AD38" s="24">
        <f t="shared" si="2"/>
        <v>3</v>
      </c>
    </row>
    <row r="39" spans="1:30">
      <c r="A39" s="6">
        <v>38</v>
      </c>
      <c r="B39" s="7" t="s">
        <v>29</v>
      </c>
      <c r="C39" s="8">
        <v>1</v>
      </c>
      <c r="D39" s="8">
        <v>4</v>
      </c>
      <c r="E39" s="8"/>
      <c r="F39" s="8"/>
      <c r="G39" s="8"/>
      <c r="H39" s="8"/>
      <c r="I39" s="51"/>
      <c r="J39" s="8">
        <v>1</v>
      </c>
      <c r="K39" s="9"/>
      <c r="L39" s="8"/>
      <c r="M39" s="55"/>
      <c r="N39" s="8"/>
      <c r="O39" s="8"/>
      <c r="P39" s="8"/>
      <c r="Q39" s="8"/>
      <c r="R39" s="8"/>
      <c r="S39" s="8"/>
      <c r="T39" s="8"/>
      <c r="U39" s="8"/>
      <c r="V39" s="9"/>
      <c r="W39" s="8"/>
      <c r="X39" s="8"/>
      <c r="Y39" s="9"/>
      <c r="Z39" s="8"/>
      <c r="AA39" s="8"/>
      <c r="AB39" s="12">
        <f t="shared" si="0"/>
        <v>6</v>
      </c>
      <c r="AC39" s="22">
        <f t="shared" si="1"/>
        <v>3</v>
      </c>
      <c r="AD39" s="24">
        <f t="shared" si="2"/>
        <v>2</v>
      </c>
    </row>
    <row r="40" spans="1:30">
      <c r="A40" s="10">
        <v>39</v>
      </c>
      <c r="B40" s="56" t="s">
        <v>110</v>
      </c>
      <c r="C40" s="57"/>
      <c r="D40" s="57"/>
      <c r="E40" s="57">
        <v>4</v>
      </c>
      <c r="F40" s="57">
        <v>1</v>
      </c>
      <c r="G40" s="57"/>
      <c r="H40" s="57"/>
      <c r="I40" s="58"/>
      <c r="J40" s="57"/>
      <c r="K40" s="59"/>
      <c r="L40" s="57">
        <v>1</v>
      </c>
      <c r="M40" s="57"/>
      <c r="N40" s="57"/>
      <c r="O40" s="57"/>
      <c r="P40" s="57"/>
      <c r="Q40" s="57"/>
      <c r="R40" s="57"/>
      <c r="S40" s="57"/>
      <c r="T40" s="57"/>
      <c r="U40" s="57"/>
      <c r="V40" s="59"/>
      <c r="W40" s="57"/>
      <c r="X40" s="57"/>
      <c r="Y40" s="59"/>
      <c r="Z40" s="57"/>
      <c r="AA40" s="57"/>
      <c r="AB40" s="12">
        <f t="shared" si="0"/>
        <v>6</v>
      </c>
      <c r="AC40" s="22">
        <f t="shared" si="1"/>
        <v>3</v>
      </c>
      <c r="AD40" s="24">
        <f t="shared" si="2"/>
        <v>2</v>
      </c>
    </row>
    <row r="41" spans="1:30">
      <c r="A41" s="10">
        <v>40</v>
      </c>
      <c r="B41" s="11" t="s">
        <v>17</v>
      </c>
      <c r="C41" s="12"/>
      <c r="D41" s="12"/>
      <c r="E41" s="12"/>
      <c r="F41" s="12"/>
      <c r="G41" s="12"/>
      <c r="H41" s="12"/>
      <c r="I41" s="60"/>
      <c r="J41" s="12"/>
      <c r="K41" s="13"/>
      <c r="L41" s="12"/>
      <c r="M41" s="12"/>
      <c r="N41" s="12"/>
      <c r="O41" s="12">
        <v>1</v>
      </c>
      <c r="P41" s="12"/>
      <c r="Q41" s="12"/>
      <c r="R41" s="12"/>
      <c r="S41" s="12"/>
      <c r="T41" s="12"/>
      <c r="U41" s="12"/>
      <c r="V41" s="13">
        <v>1</v>
      </c>
      <c r="W41" s="12">
        <v>1</v>
      </c>
      <c r="X41" s="12"/>
      <c r="Y41" s="13">
        <v>1</v>
      </c>
      <c r="Z41" s="20">
        <v>1</v>
      </c>
      <c r="AA41" s="20">
        <v>1</v>
      </c>
      <c r="AB41" s="12">
        <f t="shared" si="0"/>
        <v>6</v>
      </c>
      <c r="AC41" s="22">
        <f t="shared" si="1"/>
        <v>6</v>
      </c>
      <c r="AD41" s="24">
        <f t="shared" si="2"/>
        <v>1</v>
      </c>
    </row>
    <row r="42" spans="1:30">
      <c r="A42" s="10">
        <v>41</v>
      </c>
      <c r="B42" s="11" t="s">
        <v>111</v>
      </c>
      <c r="C42" s="12"/>
      <c r="D42" s="12"/>
      <c r="E42" s="12"/>
      <c r="F42" s="12"/>
      <c r="G42" s="12"/>
      <c r="H42" s="12"/>
      <c r="I42" s="60"/>
      <c r="J42" s="12"/>
      <c r="K42" s="13"/>
      <c r="L42" s="12">
        <v>1</v>
      </c>
      <c r="M42" s="12"/>
      <c r="N42" s="12"/>
      <c r="O42" s="12"/>
      <c r="P42" s="12"/>
      <c r="Q42" s="12"/>
      <c r="R42" s="12"/>
      <c r="S42" s="12"/>
      <c r="T42" s="12">
        <v>1</v>
      </c>
      <c r="U42" s="12">
        <v>1</v>
      </c>
      <c r="V42" s="13"/>
      <c r="W42" s="12">
        <v>1</v>
      </c>
      <c r="X42" s="12"/>
      <c r="Y42" s="13"/>
      <c r="Z42" s="20">
        <v>1</v>
      </c>
      <c r="AA42" s="20">
        <v>1</v>
      </c>
      <c r="AB42" s="12">
        <f t="shared" si="0"/>
        <v>6</v>
      </c>
      <c r="AC42" s="22">
        <f t="shared" si="1"/>
        <v>6</v>
      </c>
      <c r="AD42" s="24">
        <f t="shared" si="2"/>
        <v>1</v>
      </c>
    </row>
    <row r="43" spans="1:30">
      <c r="A43" s="10">
        <v>42</v>
      </c>
      <c r="B43" s="11" t="s">
        <v>112</v>
      </c>
      <c r="C43" s="12"/>
      <c r="D43" s="12"/>
      <c r="E43" s="12"/>
      <c r="F43" s="12"/>
      <c r="G43" s="12"/>
      <c r="H43" s="12"/>
      <c r="I43" s="60"/>
      <c r="J43" s="12"/>
      <c r="K43" s="13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3"/>
      <c r="W43" s="12"/>
      <c r="X43" s="12"/>
      <c r="Y43" s="13"/>
      <c r="Z43" s="20"/>
      <c r="AA43" s="20">
        <v>5</v>
      </c>
      <c r="AB43" s="12">
        <f t="shared" si="0"/>
        <v>5</v>
      </c>
      <c r="AC43" s="22">
        <f t="shared" si="1"/>
        <v>1</v>
      </c>
      <c r="AD43" s="24">
        <f t="shared" si="2"/>
        <v>5</v>
      </c>
    </row>
    <row r="44" spans="1:30">
      <c r="A44" s="10">
        <v>43</v>
      </c>
      <c r="B44" s="11" t="s">
        <v>113</v>
      </c>
      <c r="C44" s="12"/>
      <c r="D44" s="12"/>
      <c r="E44" s="12">
        <v>1</v>
      </c>
      <c r="F44" s="12"/>
      <c r="G44" s="12">
        <v>1</v>
      </c>
      <c r="H44" s="12"/>
      <c r="I44" s="60"/>
      <c r="J44" s="12">
        <v>1</v>
      </c>
      <c r="K44" s="13"/>
      <c r="L44" s="12">
        <v>1</v>
      </c>
      <c r="M44" s="12"/>
      <c r="N44" s="12">
        <v>1</v>
      </c>
      <c r="O44" s="12"/>
      <c r="P44" s="12"/>
      <c r="Q44" s="12"/>
      <c r="R44" s="12"/>
      <c r="S44" s="12"/>
      <c r="T44" s="12"/>
      <c r="U44" s="12"/>
      <c r="V44" s="13"/>
      <c r="W44" s="12"/>
      <c r="X44" s="12"/>
      <c r="Y44" s="13"/>
      <c r="Z44" s="20"/>
      <c r="AA44" s="20"/>
      <c r="AB44" s="12">
        <f t="shared" si="0"/>
        <v>5</v>
      </c>
      <c r="AC44" s="22">
        <f t="shared" si="1"/>
        <v>5</v>
      </c>
      <c r="AD44" s="24">
        <f t="shared" si="2"/>
        <v>1</v>
      </c>
    </row>
    <row r="45" spans="1:30">
      <c r="A45" s="10">
        <v>44</v>
      </c>
      <c r="B45" s="11" t="s">
        <v>64</v>
      </c>
      <c r="C45" s="12">
        <v>1</v>
      </c>
      <c r="D45" s="12">
        <v>1</v>
      </c>
      <c r="E45" s="12">
        <v>1</v>
      </c>
      <c r="F45" s="12">
        <v>1</v>
      </c>
      <c r="G45" s="12">
        <v>1</v>
      </c>
      <c r="H45" s="12"/>
      <c r="I45" s="60"/>
      <c r="J45" s="12"/>
      <c r="K45" s="13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3"/>
      <c r="W45" s="12"/>
      <c r="X45" s="12"/>
      <c r="Y45" s="13"/>
      <c r="Z45" s="20"/>
      <c r="AA45" s="20"/>
      <c r="AB45" s="12">
        <f t="shared" si="0"/>
        <v>5</v>
      </c>
      <c r="AC45" s="22">
        <f t="shared" si="1"/>
        <v>5</v>
      </c>
      <c r="AD45" s="24">
        <f t="shared" si="2"/>
        <v>1</v>
      </c>
    </row>
    <row r="46" spans="1:30">
      <c r="A46" s="10">
        <v>45</v>
      </c>
      <c r="B46" s="11" t="s">
        <v>114</v>
      </c>
      <c r="C46" s="12"/>
      <c r="D46" s="12"/>
      <c r="E46" s="12"/>
      <c r="F46" s="12"/>
      <c r="G46" s="12"/>
      <c r="H46" s="12"/>
      <c r="I46" s="60"/>
      <c r="J46" s="12"/>
      <c r="K46" s="13"/>
      <c r="L46" s="12"/>
      <c r="M46" s="12"/>
      <c r="N46" s="12"/>
      <c r="O46" s="12"/>
      <c r="P46" s="12"/>
      <c r="Q46" s="12">
        <v>4</v>
      </c>
      <c r="R46" s="12"/>
      <c r="S46" s="12"/>
      <c r="T46" s="12"/>
      <c r="U46" s="12"/>
      <c r="V46" s="13"/>
      <c r="W46" s="12"/>
      <c r="X46" s="12"/>
      <c r="Y46" s="13"/>
      <c r="Z46" s="20"/>
      <c r="AA46" s="20"/>
      <c r="AB46" s="12">
        <f t="shared" si="0"/>
        <v>4</v>
      </c>
      <c r="AC46" s="22">
        <f t="shared" si="1"/>
        <v>1</v>
      </c>
      <c r="AD46" s="24">
        <f t="shared" si="2"/>
        <v>4</v>
      </c>
    </row>
    <row r="47" spans="1:30">
      <c r="A47" s="10">
        <v>46</v>
      </c>
      <c r="B47" s="11" t="s">
        <v>115</v>
      </c>
      <c r="C47" s="12"/>
      <c r="D47" s="12"/>
      <c r="E47" s="12"/>
      <c r="F47" s="12"/>
      <c r="G47" s="12"/>
      <c r="H47" s="12"/>
      <c r="I47" s="60"/>
      <c r="J47" s="12"/>
      <c r="K47" s="13"/>
      <c r="L47" s="12"/>
      <c r="M47" s="12"/>
      <c r="N47" s="12"/>
      <c r="O47" s="12"/>
      <c r="P47" s="12"/>
      <c r="Q47" s="12"/>
      <c r="R47" s="12">
        <v>4</v>
      </c>
      <c r="S47" s="12"/>
      <c r="T47" s="12"/>
      <c r="U47" s="12"/>
      <c r="V47" s="13"/>
      <c r="W47" s="12"/>
      <c r="X47" s="12"/>
      <c r="Y47" s="13"/>
      <c r="Z47" s="20"/>
      <c r="AA47" s="20"/>
      <c r="AB47" s="12">
        <f t="shared" si="0"/>
        <v>4</v>
      </c>
      <c r="AC47" s="22">
        <f t="shared" si="1"/>
        <v>1</v>
      </c>
      <c r="AD47" s="24">
        <f t="shared" si="2"/>
        <v>4</v>
      </c>
    </row>
    <row r="48" spans="1:30">
      <c r="A48" s="10">
        <v>47</v>
      </c>
      <c r="B48" s="11" t="s">
        <v>86</v>
      </c>
      <c r="C48" s="12"/>
      <c r="D48" s="12"/>
      <c r="E48" s="12"/>
      <c r="F48" s="12"/>
      <c r="G48" s="12"/>
      <c r="H48" s="12"/>
      <c r="I48" s="60"/>
      <c r="J48" s="12"/>
      <c r="K48" s="13"/>
      <c r="L48" s="12"/>
      <c r="M48" s="12"/>
      <c r="N48" s="12"/>
      <c r="O48" s="12"/>
      <c r="P48" s="12">
        <v>1</v>
      </c>
      <c r="Q48" s="12">
        <v>3</v>
      </c>
      <c r="R48" s="12"/>
      <c r="S48" s="12"/>
      <c r="T48" s="12"/>
      <c r="U48" s="12"/>
      <c r="V48" s="13"/>
      <c r="W48" s="12"/>
      <c r="X48" s="12"/>
      <c r="Y48" s="13"/>
      <c r="Z48" s="20"/>
      <c r="AA48" s="20"/>
      <c r="AB48" s="12">
        <f t="shared" si="0"/>
        <v>4</v>
      </c>
      <c r="AC48" s="22">
        <f t="shared" si="1"/>
        <v>2</v>
      </c>
      <c r="AD48" s="24">
        <f t="shared" si="2"/>
        <v>2</v>
      </c>
    </row>
    <row r="49" spans="1:30">
      <c r="A49" s="10">
        <v>48</v>
      </c>
      <c r="B49" s="11" t="s">
        <v>116</v>
      </c>
      <c r="C49" s="12"/>
      <c r="D49" s="12"/>
      <c r="E49" s="12"/>
      <c r="F49" s="12"/>
      <c r="G49" s="12"/>
      <c r="H49" s="12"/>
      <c r="I49" s="60"/>
      <c r="J49" s="12"/>
      <c r="K49" s="13"/>
      <c r="L49" s="12"/>
      <c r="M49" s="12"/>
      <c r="N49" s="12"/>
      <c r="O49" s="12"/>
      <c r="P49" s="12"/>
      <c r="Q49" s="12"/>
      <c r="R49" s="12"/>
      <c r="S49" s="12"/>
      <c r="T49" s="12">
        <v>2</v>
      </c>
      <c r="U49" s="12"/>
      <c r="V49" s="13">
        <v>1</v>
      </c>
      <c r="W49" s="12"/>
      <c r="X49" s="12"/>
      <c r="Y49" s="13">
        <v>1</v>
      </c>
      <c r="Z49" s="20"/>
      <c r="AA49" s="20"/>
      <c r="AB49" s="12">
        <f t="shared" si="0"/>
        <v>4</v>
      </c>
      <c r="AC49" s="22">
        <f t="shared" si="1"/>
        <v>3</v>
      </c>
      <c r="AD49" s="24">
        <f t="shared" si="2"/>
        <v>1.3333333333333333</v>
      </c>
    </row>
    <row r="50" spans="1:30">
      <c r="A50" s="10">
        <v>49</v>
      </c>
      <c r="B50" s="11" t="s">
        <v>117</v>
      </c>
      <c r="C50" s="12">
        <v>1</v>
      </c>
      <c r="D50" s="12">
        <v>1</v>
      </c>
      <c r="E50" s="12">
        <v>1</v>
      </c>
      <c r="F50" s="12">
        <v>1</v>
      </c>
      <c r="G50" s="12"/>
      <c r="H50" s="12"/>
      <c r="I50" s="60"/>
      <c r="J50" s="12"/>
      <c r="K50" s="13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3"/>
      <c r="W50" s="12"/>
      <c r="X50" s="12"/>
      <c r="Y50" s="13"/>
      <c r="Z50" s="20"/>
      <c r="AA50" s="20"/>
      <c r="AB50" s="12">
        <f t="shared" si="0"/>
        <v>4</v>
      </c>
      <c r="AC50" s="22">
        <f t="shared" si="1"/>
        <v>4</v>
      </c>
      <c r="AD50" s="24">
        <f t="shared" si="2"/>
        <v>1</v>
      </c>
    </row>
    <row r="51" spans="1:30">
      <c r="A51" s="10">
        <v>50</v>
      </c>
      <c r="B51" s="11" t="s">
        <v>118</v>
      </c>
      <c r="C51" s="12">
        <v>1</v>
      </c>
      <c r="D51" s="12"/>
      <c r="E51" s="12">
        <v>1</v>
      </c>
      <c r="F51" s="12"/>
      <c r="G51" s="12"/>
      <c r="H51" s="12"/>
      <c r="I51" s="60"/>
      <c r="J51" s="12">
        <v>1</v>
      </c>
      <c r="K51" s="13"/>
      <c r="L51" s="12"/>
      <c r="M51" s="12"/>
      <c r="N51" s="12"/>
      <c r="O51" s="12">
        <v>1</v>
      </c>
      <c r="P51" s="12"/>
      <c r="Q51" s="12"/>
      <c r="R51" s="12"/>
      <c r="S51" s="12"/>
      <c r="T51" s="12"/>
      <c r="U51" s="12"/>
      <c r="V51" s="13"/>
      <c r="W51" s="12"/>
      <c r="X51" s="12"/>
      <c r="Y51" s="13"/>
      <c r="Z51" s="20"/>
      <c r="AA51" s="20"/>
      <c r="AB51" s="12">
        <f t="shared" si="0"/>
        <v>4</v>
      </c>
      <c r="AC51" s="22">
        <f t="shared" si="1"/>
        <v>4</v>
      </c>
      <c r="AD51" s="24">
        <f t="shared" si="2"/>
        <v>1</v>
      </c>
    </row>
    <row r="52" spans="1:30">
      <c r="A52" s="10">
        <v>51</v>
      </c>
      <c r="B52" s="11" t="s">
        <v>119</v>
      </c>
      <c r="C52" s="12">
        <v>1</v>
      </c>
      <c r="D52" s="12"/>
      <c r="E52" s="12">
        <v>1</v>
      </c>
      <c r="F52" s="12"/>
      <c r="G52" s="12"/>
      <c r="H52" s="12"/>
      <c r="I52" s="60"/>
      <c r="J52" s="12"/>
      <c r="K52" s="13"/>
      <c r="L52" s="12">
        <v>1</v>
      </c>
      <c r="M52" s="12"/>
      <c r="N52" s="12"/>
      <c r="O52" s="12">
        <v>1</v>
      </c>
      <c r="P52" s="12"/>
      <c r="Q52" s="12"/>
      <c r="R52" s="12"/>
      <c r="S52" s="12"/>
      <c r="T52" s="12"/>
      <c r="U52" s="12"/>
      <c r="V52" s="13"/>
      <c r="W52" s="12"/>
      <c r="X52" s="12"/>
      <c r="Y52" s="13"/>
      <c r="Z52" s="20"/>
      <c r="AA52" s="20"/>
      <c r="AB52" s="12">
        <f t="shared" si="0"/>
        <v>4</v>
      </c>
      <c r="AC52" s="22">
        <f t="shared" si="1"/>
        <v>4</v>
      </c>
      <c r="AD52" s="24">
        <f t="shared" si="2"/>
        <v>1</v>
      </c>
    </row>
    <row r="53" spans="1:30">
      <c r="A53" s="10">
        <v>52</v>
      </c>
      <c r="B53" s="11" t="s">
        <v>47</v>
      </c>
      <c r="C53" s="12"/>
      <c r="D53" s="12"/>
      <c r="E53" s="12"/>
      <c r="F53" s="12"/>
      <c r="G53" s="12"/>
      <c r="H53" s="12"/>
      <c r="I53" s="60"/>
      <c r="J53" s="12"/>
      <c r="K53" s="13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3">
        <v>1</v>
      </c>
      <c r="W53" s="12"/>
      <c r="X53" s="12"/>
      <c r="Y53" s="13">
        <v>1</v>
      </c>
      <c r="Z53" s="20">
        <v>1</v>
      </c>
      <c r="AA53" s="20">
        <v>1</v>
      </c>
      <c r="AB53" s="12">
        <f t="shared" si="0"/>
        <v>4</v>
      </c>
      <c r="AC53" s="22">
        <f t="shared" si="1"/>
        <v>4</v>
      </c>
      <c r="AD53" s="24">
        <f t="shared" si="2"/>
        <v>1</v>
      </c>
    </row>
    <row r="54" spans="1:30">
      <c r="A54" s="10">
        <v>53</v>
      </c>
      <c r="B54" s="11" t="s">
        <v>120</v>
      </c>
      <c r="C54" s="12"/>
      <c r="D54" s="12"/>
      <c r="E54" s="12"/>
      <c r="F54" s="12"/>
      <c r="G54" s="12"/>
      <c r="H54" s="12"/>
      <c r="I54" s="60"/>
      <c r="J54" s="12"/>
      <c r="K54" s="13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3"/>
      <c r="W54" s="12"/>
      <c r="X54" s="12"/>
      <c r="Y54" s="13"/>
      <c r="Z54" s="20"/>
      <c r="AA54" s="20">
        <v>3</v>
      </c>
      <c r="AB54" s="12">
        <f t="shared" si="0"/>
        <v>3</v>
      </c>
      <c r="AC54" s="22">
        <f t="shared" si="1"/>
        <v>1</v>
      </c>
      <c r="AD54" s="24">
        <f t="shared" si="2"/>
        <v>3</v>
      </c>
    </row>
    <row r="55" spans="1:30">
      <c r="A55" s="10">
        <v>54</v>
      </c>
      <c r="B55" s="11" t="s">
        <v>121</v>
      </c>
      <c r="C55" s="12"/>
      <c r="D55" s="12"/>
      <c r="E55" s="12"/>
      <c r="F55" s="12"/>
      <c r="G55" s="12"/>
      <c r="H55" s="12"/>
      <c r="I55" s="60"/>
      <c r="J55" s="12"/>
      <c r="K55" s="13"/>
      <c r="L55" s="12"/>
      <c r="M55" s="12"/>
      <c r="N55" s="12"/>
      <c r="O55" s="12"/>
      <c r="P55" s="12"/>
      <c r="Q55" s="12"/>
      <c r="R55" s="12">
        <v>2</v>
      </c>
      <c r="S55" s="12"/>
      <c r="T55" s="12"/>
      <c r="U55" s="12"/>
      <c r="V55" s="13"/>
      <c r="W55" s="12"/>
      <c r="X55" s="12"/>
      <c r="Y55" s="13">
        <v>1</v>
      </c>
      <c r="Z55" s="20"/>
      <c r="AA55" s="20"/>
      <c r="AB55" s="12">
        <f t="shared" si="0"/>
        <v>3</v>
      </c>
      <c r="AC55" s="22">
        <f t="shared" si="1"/>
        <v>2</v>
      </c>
      <c r="AD55" s="24">
        <f t="shared" si="2"/>
        <v>1.5</v>
      </c>
    </row>
    <row r="56" spans="1:30">
      <c r="A56" s="10">
        <v>55</v>
      </c>
      <c r="B56" s="11" t="s">
        <v>76</v>
      </c>
      <c r="C56" s="12"/>
      <c r="D56" s="12"/>
      <c r="E56" s="12"/>
      <c r="F56" s="12"/>
      <c r="G56" s="12"/>
      <c r="H56" s="12"/>
      <c r="I56" s="60"/>
      <c r="J56" s="12"/>
      <c r="K56" s="13"/>
      <c r="L56" s="12"/>
      <c r="M56" s="12"/>
      <c r="N56" s="12"/>
      <c r="O56" s="12"/>
      <c r="P56" s="12"/>
      <c r="Q56" s="12"/>
      <c r="R56" s="12"/>
      <c r="S56" s="12"/>
      <c r="T56" s="12"/>
      <c r="U56" s="12">
        <v>2</v>
      </c>
      <c r="V56" s="13"/>
      <c r="W56" s="12">
        <v>1</v>
      </c>
      <c r="X56" s="12"/>
      <c r="Y56" s="13"/>
      <c r="Z56" s="20"/>
      <c r="AA56" s="20"/>
      <c r="AB56" s="12">
        <f t="shared" si="0"/>
        <v>3</v>
      </c>
      <c r="AC56" s="22">
        <f t="shared" si="1"/>
        <v>2</v>
      </c>
      <c r="AD56" s="24">
        <f t="shared" si="2"/>
        <v>1.5</v>
      </c>
    </row>
    <row r="57" spans="1:30">
      <c r="A57" s="10">
        <v>56</v>
      </c>
      <c r="B57" s="11" t="s">
        <v>122</v>
      </c>
      <c r="C57" s="12">
        <v>2</v>
      </c>
      <c r="D57" s="12"/>
      <c r="E57" s="12"/>
      <c r="F57" s="12"/>
      <c r="G57" s="12"/>
      <c r="H57" s="12"/>
      <c r="I57" s="60"/>
      <c r="J57" s="12"/>
      <c r="K57" s="13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3"/>
      <c r="W57" s="12">
        <v>1</v>
      </c>
      <c r="X57" s="12"/>
      <c r="Y57" s="13"/>
      <c r="Z57" s="20"/>
      <c r="AA57" s="20"/>
      <c r="AB57" s="12">
        <f t="shared" si="0"/>
        <v>3</v>
      </c>
      <c r="AC57" s="22">
        <f t="shared" si="1"/>
        <v>2</v>
      </c>
      <c r="AD57" s="24">
        <f t="shared" si="2"/>
        <v>1.5</v>
      </c>
    </row>
    <row r="58" spans="1:30">
      <c r="A58" s="10">
        <v>57</v>
      </c>
      <c r="B58" s="11" t="s">
        <v>63</v>
      </c>
      <c r="C58" s="12"/>
      <c r="D58" s="12"/>
      <c r="E58" s="12">
        <v>1</v>
      </c>
      <c r="F58" s="12"/>
      <c r="G58" s="12"/>
      <c r="H58" s="12"/>
      <c r="I58" s="60"/>
      <c r="J58" s="12">
        <v>1</v>
      </c>
      <c r="K58" s="13"/>
      <c r="L58" s="12"/>
      <c r="M58" s="12"/>
      <c r="N58" s="12"/>
      <c r="O58" s="12">
        <v>1</v>
      </c>
      <c r="P58" s="12"/>
      <c r="Q58" s="12"/>
      <c r="R58" s="12"/>
      <c r="S58" s="12"/>
      <c r="T58" s="12"/>
      <c r="U58" s="12"/>
      <c r="V58" s="13"/>
      <c r="W58" s="12"/>
      <c r="X58" s="12"/>
      <c r="Y58" s="13"/>
      <c r="Z58" s="20"/>
      <c r="AA58" s="20"/>
      <c r="AB58" s="12">
        <f t="shared" si="0"/>
        <v>3</v>
      </c>
      <c r="AC58" s="22">
        <f t="shared" si="1"/>
        <v>3</v>
      </c>
      <c r="AD58" s="24">
        <f t="shared" si="2"/>
        <v>1</v>
      </c>
    </row>
    <row r="59" spans="1:30">
      <c r="A59" s="10">
        <v>58</v>
      </c>
      <c r="B59" s="11" t="s">
        <v>123</v>
      </c>
      <c r="C59" s="12"/>
      <c r="D59" s="12"/>
      <c r="E59" s="12">
        <v>1</v>
      </c>
      <c r="F59" s="12"/>
      <c r="G59" s="12">
        <v>1</v>
      </c>
      <c r="H59" s="12"/>
      <c r="I59" s="60"/>
      <c r="J59" s="12"/>
      <c r="K59" s="13"/>
      <c r="L59" s="12"/>
      <c r="M59" s="12"/>
      <c r="N59" s="12"/>
      <c r="O59" s="12">
        <v>1</v>
      </c>
      <c r="P59" s="12"/>
      <c r="Q59" s="12"/>
      <c r="R59" s="12"/>
      <c r="S59" s="12"/>
      <c r="T59" s="12"/>
      <c r="U59" s="12"/>
      <c r="V59" s="13"/>
      <c r="W59" s="12"/>
      <c r="X59" s="12"/>
      <c r="Y59" s="13"/>
      <c r="Z59" s="20"/>
      <c r="AA59" s="20"/>
      <c r="AB59" s="12">
        <f t="shared" si="0"/>
        <v>3</v>
      </c>
      <c r="AC59" s="22">
        <f t="shared" si="1"/>
        <v>3</v>
      </c>
      <c r="AD59" s="24">
        <f t="shared" si="2"/>
        <v>1</v>
      </c>
    </row>
    <row r="60" spans="1:30">
      <c r="A60" s="10">
        <v>59</v>
      </c>
      <c r="B60" s="11" t="s">
        <v>124</v>
      </c>
      <c r="C60" s="12"/>
      <c r="D60" s="12">
        <v>1</v>
      </c>
      <c r="E60" s="12">
        <v>1</v>
      </c>
      <c r="F60" s="12"/>
      <c r="G60" s="12"/>
      <c r="H60" s="12"/>
      <c r="I60" s="60"/>
      <c r="J60" s="12"/>
      <c r="K60" s="13"/>
      <c r="L60" s="12"/>
      <c r="M60" s="12"/>
      <c r="N60" s="12"/>
      <c r="O60" s="12"/>
      <c r="P60" s="12"/>
      <c r="Q60" s="12"/>
      <c r="R60" s="12"/>
      <c r="S60" s="12"/>
      <c r="T60" s="12">
        <v>1</v>
      </c>
      <c r="U60" s="12"/>
      <c r="V60" s="13"/>
      <c r="W60" s="12"/>
      <c r="X60" s="12"/>
      <c r="Y60" s="13"/>
      <c r="Z60" s="20"/>
      <c r="AA60" s="20"/>
      <c r="AB60" s="12">
        <f t="shared" si="0"/>
        <v>3</v>
      </c>
      <c r="AC60" s="22">
        <f t="shared" si="1"/>
        <v>3</v>
      </c>
      <c r="AD60" s="24">
        <f t="shared" si="2"/>
        <v>1</v>
      </c>
    </row>
    <row r="61" spans="1:30">
      <c r="A61" s="10">
        <v>60</v>
      </c>
      <c r="B61" s="11" t="s">
        <v>22</v>
      </c>
      <c r="C61" s="12"/>
      <c r="D61" s="12"/>
      <c r="E61" s="12"/>
      <c r="F61" s="12"/>
      <c r="G61" s="12"/>
      <c r="H61" s="12"/>
      <c r="I61" s="60"/>
      <c r="J61" s="12"/>
      <c r="K61" s="13"/>
      <c r="L61" s="12"/>
      <c r="M61" s="12">
        <v>1</v>
      </c>
      <c r="N61" s="12"/>
      <c r="O61" s="12"/>
      <c r="P61" s="12"/>
      <c r="Q61" s="12"/>
      <c r="R61" s="12"/>
      <c r="S61" s="12"/>
      <c r="T61" s="12"/>
      <c r="U61" s="12"/>
      <c r="V61" s="13"/>
      <c r="W61" s="12">
        <v>1</v>
      </c>
      <c r="X61" s="12">
        <v>1</v>
      </c>
      <c r="Y61" s="13"/>
      <c r="Z61" s="20"/>
      <c r="AA61" s="20"/>
      <c r="AB61" s="12">
        <f t="shared" si="0"/>
        <v>3</v>
      </c>
      <c r="AC61" s="22">
        <f t="shared" si="1"/>
        <v>3</v>
      </c>
      <c r="AD61" s="24">
        <f t="shared" si="2"/>
        <v>1</v>
      </c>
    </row>
    <row r="62" spans="1:30">
      <c r="A62" s="10">
        <v>61</v>
      </c>
      <c r="B62" s="11" t="s">
        <v>125</v>
      </c>
      <c r="C62" s="12"/>
      <c r="D62" s="12">
        <v>1</v>
      </c>
      <c r="E62" s="12">
        <v>1</v>
      </c>
      <c r="F62" s="12">
        <v>1</v>
      </c>
      <c r="G62" s="12"/>
      <c r="H62" s="12"/>
      <c r="I62" s="60"/>
      <c r="J62" s="12"/>
      <c r="K62" s="13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3"/>
      <c r="W62" s="12"/>
      <c r="X62" s="12"/>
      <c r="Y62" s="13"/>
      <c r="Z62" s="20"/>
      <c r="AA62" s="20"/>
      <c r="AB62" s="12">
        <f t="shared" si="0"/>
        <v>3</v>
      </c>
      <c r="AC62" s="22">
        <f t="shared" si="1"/>
        <v>3</v>
      </c>
      <c r="AD62" s="24">
        <f t="shared" si="2"/>
        <v>1</v>
      </c>
    </row>
    <row r="63" spans="1:30">
      <c r="A63" s="6">
        <v>62</v>
      </c>
      <c r="B63" s="11" t="s">
        <v>41</v>
      </c>
      <c r="C63" s="12"/>
      <c r="D63" s="12"/>
      <c r="E63" s="12"/>
      <c r="F63" s="12">
        <v>1</v>
      </c>
      <c r="G63" s="12"/>
      <c r="H63" s="12"/>
      <c r="I63" s="60"/>
      <c r="J63" s="12"/>
      <c r="K63" s="13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3">
        <v>1</v>
      </c>
      <c r="W63" s="12">
        <v>1</v>
      </c>
      <c r="X63" s="12"/>
      <c r="Y63" s="13"/>
      <c r="Z63" s="20"/>
      <c r="AA63" s="20"/>
      <c r="AB63" s="12">
        <f t="shared" si="0"/>
        <v>3</v>
      </c>
      <c r="AC63" s="22">
        <f t="shared" si="1"/>
        <v>3</v>
      </c>
      <c r="AD63" s="24">
        <f t="shared" si="2"/>
        <v>1</v>
      </c>
    </row>
    <row r="64" spans="1:30">
      <c r="A64" s="6">
        <v>63</v>
      </c>
      <c r="B64" s="11" t="s">
        <v>126</v>
      </c>
      <c r="C64" s="12"/>
      <c r="D64" s="12"/>
      <c r="E64" s="12"/>
      <c r="F64" s="12"/>
      <c r="G64" s="12"/>
      <c r="H64" s="12"/>
      <c r="I64" s="60"/>
      <c r="J64" s="12"/>
      <c r="K64" s="13"/>
      <c r="L64" s="12"/>
      <c r="M64" s="12"/>
      <c r="N64" s="12"/>
      <c r="O64" s="12"/>
      <c r="P64" s="12"/>
      <c r="Q64" s="12">
        <v>1</v>
      </c>
      <c r="R64" s="12"/>
      <c r="S64" s="12"/>
      <c r="T64" s="12"/>
      <c r="U64" s="12"/>
      <c r="V64" s="13"/>
      <c r="W64" s="12">
        <v>1</v>
      </c>
      <c r="X64" s="12"/>
      <c r="Y64" s="13">
        <v>1</v>
      </c>
      <c r="Z64" s="12"/>
      <c r="AA64" s="12"/>
      <c r="AB64" s="12">
        <f t="shared" si="0"/>
        <v>3</v>
      </c>
      <c r="AC64" s="22">
        <f t="shared" si="1"/>
        <v>3</v>
      </c>
      <c r="AD64" s="61">
        <f t="shared" si="2"/>
        <v>1</v>
      </c>
    </row>
    <row r="65" spans="1:30">
      <c r="A65" s="6">
        <v>64</v>
      </c>
      <c r="B65" s="11" t="s">
        <v>127</v>
      </c>
      <c r="C65" s="12"/>
      <c r="D65" s="12"/>
      <c r="E65" s="12"/>
      <c r="F65" s="12"/>
      <c r="G65" s="12"/>
      <c r="H65" s="12"/>
      <c r="I65" s="60"/>
      <c r="J65" s="12"/>
      <c r="K65" s="13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3">
        <v>2</v>
      </c>
      <c r="W65" s="12"/>
      <c r="X65" s="12"/>
      <c r="Y65" s="13"/>
      <c r="Z65" s="12"/>
      <c r="AA65" s="12"/>
      <c r="AB65" s="12">
        <f t="shared" si="0"/>
        <v>2</v>
      </c>
      <c r="AC65" s="22">
        <f t="shared" si="1"/>
        <v>1</v>
      </c>
      <c r="AD65" s="61">
        <f t="shared" si="2"/>
        <v>2</v>
      </c>
    </row>
    <row r="66" spans="1:30">
      <c r="A66" s="6">
        <v>65</v>
      </c>
      <c r="B66" s="11" t="s">
        <v>128</v>
      </c>
      <c r="C66" s="12">
        <v>1</v>
      </c>
      <c r="D66" s="12"/>
      <c r="E66" s="12"/>
      <c r="F66" s="12"/>
      <c r="G66" s="12"/>
      <c r="H66" s="12"/>
      <c r="I66" s="60"/>
      <c r="J66" s="12"/>
      <c r="K66" s="13"/>
      <c r="L66" s="12"/>
      <c r="M66" s="12"/>
      <c r="N66" s="12"/>
      <c r="O66" s="12">
        <v>1</v>
      </c>
      <c r="P66" s="12"/>
      <c r="Q66" s="12"/>
      <c r="R66" s="12"/>
      <c r="S66" s="12"/>
      <c r="T66" s="12"/>
      <c r="U66" s="12"/>
      <c r="V66" s="13"/>
      <c r="W66" s="12"/>
      <c r="X66" s="12"/>
      <c r="Y66" s="13"/>
      <c r="Z66" s="12"/>
      <c r="AA66" s="12"/>
      <c r="AB66" s="12">
        <f t="shared" ref="AB66:AB95" si="3">SUM(C66:AA66)</f>
        <v>2</v>
      </c>
      <c r="AC66" s="22">
        <f t="shared" ref="AC66:AC95" si="4">IF(C66&gt;=1,1,0)+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</f>
        <v>2</v>
      </c>
      <c r="AD66" s="61">
        <f t="shared" ref="AD66:AD95" si="5">AB66/AC66</f>
        <v>1</v>
      </c>
    </row>
    <row r="67" spans="1:30">
      <c r="A67" s="6">
        <v>66</v>
      </c>
      <c r="B67" s="11" t="s">
        <v>23</v>
      </c>
      <c r="C67" s="12"/>
      <c r="D67" s="12"/>
      <c r="E67" s="12"/>
      <c r="F67" s="12"/>
      <c r="G67" s="12"/>
      <c r="H67" s="12"/>
      <c r="I67" s="60"/>
      <c r="J67" s="12"/>
      <c r="K67" s="13"/>
      <c r="L67" s="12"/>
      <c r="M67" s="12"/>
      <c r="N67" s="12"/>
      <c r="O67" s="12"/>
      <c r="P67" s="12"/>
      <c r="Q67" s="12"/>
      <c r="R67" s="12"/>
      <c r="S67" s="12"/>
      <c r="T67" s="12">
        <v>1</v>
      </c>
      <c r="U67" s="12"/>
      <c r="V67" s="13"/>
      <c r="W67" s="12">
        <v>1</v>
      </c>
      <c r="X67" s="12"/>
      <c r="Y67" s="13"/>
      <c r="Z67" s="12"/>
      <c r="AA67" s="12"/>
      <c r="AB67" s="12">
        <f t="shared" si="3"/>
        <v>2</v>
      </c>
      <c r="AC67" s="22">
        <f t="shared" si="4"/>
        <v>2</v>
      </c>
      <c r="AD67" s="61">
        <f t="shared" si="5"/>
        <v>1</v>
      </c>
    </row>
    <row r="68" spans="1:30">
      <c r="A68" s="6">
        <v>67</v>
      </c>
      <c r="B68" s="11" t="s">
        <v>60</v>
      </c>
      <c r="C68" s="12"/>
      <c r="D68" s="12"/>
      <c r="E68" s="12"/>
      <c r="F68" s="12"/>
      <c r="G68" s="12"/>
      <c r="H68" s="12"/>
      <c r="I68" s="60"/>
      <c r="J68" s="12"/>
      <c r="K68" s="13"/>
      <c r="L68" s="12"/>
      <c r="M68" s="12"/>
      <c r="N68" s="12">
        <v>1</v>
      </c>
      <c r="O68" s="12"/>
      <c r="P68" s="12">
        <v>1</v>
      </c>
      <c r="Q68" s="12"/>
      <c r="R68" s="12"/>
      <c r="S68" s="12"/>
      <c r="T68" s="12"/>
      <c r="U68" s="12"/>
      <c r="V68" s="13"/>
      <c r="W68" s="12"/>
      <c r="X68" s="12"/>
      <c r="Y68" s="13"/>
      <c r="Z68" s="12"/>
      <c r="AA68" s="12"/>
      <c r="AB68" s="12">
        <f t="shared" si="3"/>
        <v>2</v>
      </c>
      <c r="AC68" s="22">
        <f t="shared" si="4"/>
        <v>2</v>
      </c>
      <c r="AD68" s="61">
        <f t="shared" si="5"/>
        <v>1</v>
      </c>
    </row>
    <row r="69" spans="1:30">
      <c r="A69" s="6">
        <v>68</v>
      </c>
      <c r="B69" s="11" t="s">
        <v>129</v>
      </c>
      <c r="C69" s="12"/>
      <c r="D69" s="12"/>
      <c r="E69" s="12"/>
      <c r="F69" s="12">
        <v>1</v>
      </c>
      <c r="G69" s="12"/>
      <c r="H69" s="12"/>
      <c r="I69" s="60"/>
      <c r="J69" s="12"/>
      <c r="K69" s="13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3"/>
      <c r="W69" s="12"/>
      <c r="X69" s="12"/>
      <c r="Y69" s="13"/>
      <c r="Z69" s="12"/>
      <c r="AA69" s="12"/>
      <c r="AB69" s="12">
        <f t="shared" si="3"/>
        <v>1</v>
      </c>
      <c r="AC69" s="22">
        <f t="shared" si="4"/>
        <v>1</v>
      </c>
      <c r="AD69" s="61">
        <f t="shared" si="5"/>
        <v>1</v>
      </c>
    </row>
    <row r="70" spans="1:30">
      <c r="A70" s="6">
        <v>69</v>
      </c>
      <c r="B70" s="11" t="s">
        <v>130</v>
      </c>
      <c r="C70" s="12"/>
      <c r="D70" s="12"/>
      <c r="E70" s="12"/>
      <c r="F70" s="12">
        <v>1</v>
      </c>
      <c r="G70" s="12"/>
      <c r="H70" s="12"/>
      <c r="I70" s="60"/>
      <c r="J70" s="12"/>
      <c r="K70" s="13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3"/>
      <c r="W70" s="12"/>
      <c r="X70" s="12"/>
      <c r="Y70" s="13"/>
      <c r="Z70" s="12"/>
      <c r="AA70" s="12"/>
      <c r="AB70" s="12">
        <f t="shared" si="3"/>
        <v>1</v>
      </c>
      <c r="AC70" s="22">
        <f t="shared" si="4"/>
        <v>1</v>
      </c>
      <c r="AD70" s="61">
        <f t="shared" si="5"/>
        <v>1</v>
      </c>
    </row>
    <row r="71" spans="1:30">
      <c r="A71" s="6">
        <v>70</v>
      </c>
      <c r="B71" s="11" t="s">
        <v>6</v>
      </c>
      <c r="C71" s="12">
        <v>1</v>
      </c>
      <c r="D71" s="12"/>
      <c r="E71" s="12"/>
      <c r="F71" s="12"/>
      <c r="G71" s="12"/>
      <c r="H71" s="12"/>
      <c r="I71" s="60"/>
      <c r="J71" s="12"/>
      <c r="K71" s="13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3"/>
      <c r="W71" s="12"/>
      <c r="X71" s="12"/>
      <c r="Y71" s="13"/>
      <c r="Z71" s="12"/>
      <c r="AA71" s="12"/>
      <c r="AB71" s="12">
        <f t="shared" si="3"/>
        <v>1</v>
      </c>
      <c r="AC71" s="22">
        <f t="shared" si="4"/>
        <v>1</v>
      </c>
      <c r="AD71" s="61">
        <f t="shared" si="5"/>
        <v>1</v>
      </c>
    </row>
    <row r="72" spans="1:30">
      <c r="A72" s="6">
        <v>71</v>
      </c>
      <c r="B72" s="11" t="s">
        <v>131</v>
      </c>
      <c r="C72" s="12"/>
      <c r="D72" s="12"/>
      <c r="E72" s="12"/>
      <c r="F72" s="12"/>
      <c r="G72" s="12"/>
      <c r="H72" s="12"/>
      <c r="I72" s="60"/>
      <c r="J72" s="12"/>
      <c r="K72" s="13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3"/>
      <c r="W72" s="12"/>
      <c r="X72" s="12"/>
      <c r="Y72" s="13"/>
      <c r="Z72" s="12">
        <v>1</v>
      </c>
      <c r="AA72" s="12"/>
      <c r="AB72" s="12">
        <f t="shared" si="3"/>
        <v>1</v>
      </c>
      <c r="AC72" s="22">
        <f t="shared" si="4"/>
        <v>1</v>
      </c>
      <c r="AD72" s="61">
        <f t="shared" si="5"/>
        <v>1</v>
      </c>
    </row>
    <row r="73" spans="1:30">
      <c r="A73" s="6">
        <v>72</v>
      </c>
      <c r="B73" s="11" t="s">
        <v>132</v>
      </c>
      <c r="C73" s="12"/>
      <c r="D73" s="12"/>
      <c r="E73" s="12"/>
      <c r="F73" s="12"/>
      <c r="G73" s="12"/>
      <c r="H73" s="12"/>
      <c r="I73" s="60"/>
      <c r="J73" s="12">
        <v>1</v>
      </c>
      <c r="K73" s="13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3"/>
      <c r="W73" s="12"/>
      <c r="X73" s="12"/>
      <c r="Y73" s="13"/>
      <c r="Z73" s="12"/>
      <c r="AA73" s="12"/>
      <c r="AB73" s="12">
        <f t="shared" si="3"/>
        <v>1</v>
      </c>
      <c r="AC73" s="22">
        <f t="shared" si="4"/>
        <v>1</v>
      </c>
      <c r="AD73" s="61">
        <f t="shared" si="5"/>
        <v>1</v>
      </c>
    </row>
    <row r="74" spans="1:30">
      <c r="A74" s="6">
        <v>73</v>
      </c>
      <c r="B74" s="11" t="s">
        <v>84</v>
      </c>
      <c r="C74" s="12"/>
      <c r="D74" s="12"/>
      <c r="E74" s="12"/>
      <c r="F74" s="12"/>
      <c r="G74" s="12"/>
      <c r="H74" s="12"/>
      <c r="I74" s="60"/>
      <c r="J74" s="12"/>
      <c r="K74" s="13"/>
      <c r="L74" s="12"/>
      <c r="M74" s="12"/>
      <c r="N74" s="12"/>
      <c r="O74" s="12"/>
      <c r="P74" s="12"/>
      <c r="Q74" s="12"/>
      <c r="R74" s="12"/>
      <c r="S74" s="12"/>
      <c r="T74" s="12"/>
      <c r="U74" s="12">
        <v>1</v>
      </c>
      <c r="V74" s="13"/>
      <c r="W74" s="12"/>
      <c r="X74" s="12"/>
      <c r="Y74" s="13"/>
      <c r="Z74" s="12"/>
      <c r="AA74" s="12"/>
      <c r="AB74" s="12">
        <f t="shared" si="3"/>
        <v>1</v>
      </c>
      <c r="AC74" s="22">
        <f t="shared" si="4"/>
        <v>1</v>
      </c>
      <c r="AD74" s="61">
        <f t="shared" si="5"/>
        <v>1</v>
      </c>
    </row>
    <row r="75" spans="1:30">
      <c r="A75" s="6">
        <v>74</v>
      </c>
      <c r="B75" s="11" t="s">
        <v>133</v>
      </c>
      <c r="C75" s="12"/>
      <c r="D75" s="12"/>
      <c r="E75" s="12"/>
      <c r="F75" s="12"/>
      <c r="G75" s="12"/>
      <c r="H75" s="12"/>
      <c r="I75" s="60"/>
      <c r="J75" s="12"/>
      <c r="K75" s="13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3"/>
      <c r="W75" s="12">
        <v>1</v>
      </c>
      <c r="X75" s="12"/>
      <c r="Y75" s="13"/>
      <c r="Z75" s="12"/>
      <c r="AA75" s="12"/>
      <c r="AB75" s="12">
        <f t="shared" si="3"/>
        <v>1</v>
      </c>
      <c r="AC75" s="22">
        <f t="shared" si="4"/>
        <v>1</v>
      </c>
      <c r="AD75" s="61">
        <f t="shared" si="5"/>
        <v>1</v>
      </c>
    </row>
    <row r="76" spans="1:30">
      <c r="A76" s="6">
        <v>75</v>
      </c>
      <c r="B76" s="11" t="s">
        <v>134</v>
      </c>
      <c r="C76" s="12"/>
      <c r="D76" s="12"/>
      <c r="E76" s="12"/>
      <c r="F76" s="12"/>
      <c r="G76" s="12"/>
      <c r="H76" s="12"/>
      <c r="I76" s="60"/>
      <c r="J76" s="12"/>
      <c r="K76" s="13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3"/>
      <c r="W76" s="12"/>
      <c r="X76" s="12"/>
      <c r="Y76" s="13"/>
      <c r="Z76" s="12"/>
      <c r="AA76" s="12">
        <v>1</v>
      </c>
      <c r="AB76" s="12">
        <f t="shared" si="3"/>
        <v>1</v>
      </c>
      <c r="AC76" s="22">
        <f t="shared" si="4"/>
        <v>1</v>
      </c>
      <c r="AD76" s="61">
        <f t="shared" si="5"/>
        <v>1</v>
      </c>
    </row>
    <row r="77" spans="1:30">
      <c r="A77" s="6">
        <v>76</v>
      </c>
      <c r="B77" s="11" t="s">
        <v>135</v>
      </c>
      <c r="C77" s="12"/>
      <c r="D77" s="12"/>
      <c r="E77" s="12"/>
      <c r="F77" s="12"/>
      <c r="G77" s="12"/>
      <c r="H77" s="12"/>
      <c r="I77" s="60"/>
      <c r="J77" s="12"/>
      <c r="K77" s="13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3"/>
      <c r="W77" s="12"/>
      <c r="X77" s="12"/>
      <c r="Y77" s="13"/>
      <c r="Z77" s="12"/>
      <c r="AA77" s="12">
        <v>1</v>
      </c>
      <c r="AB77" s="12">
        <f t="shared" si="3"/>
        <v>1</v>
      </c>
      <c r="AC77" s="22">
        <f t="shared" si="4"/>
        <v>1</v>
      </c>
      <c r="AD77" s="61">
        <f t="shared" si="5"/>
        <v>1</v>
      </c>
    </row>
    <row r="78" spans="1:30">
      <c r="A78" s="6">
        <v>77</v>
      </c>
      <c r="B78" s="11" t="s">
        <v>136</v>
      </c>
      <c r="C78" s="12"/>
      <c r="D78" s="12"/>
      <c r="E78" s="12"/>
      <c r="F78" s="12"/>
      <c r="G78" s="12"/>
      <c r="H78" s="12"/>
      <c r="I78" s="60"/>
      <c r="J78" s="12"/>
      <c r="K78" s="13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3"/>
      <c r="W78" s="12"/>
      <c r="X78" s="12">
        <v>1</v>
      </c>
      <c r="Y78" s="13"/>
      <c r="Z78" s="12"/>
      <c r="AA78" s="12"/>
      <c r="AB78" s="12">
        <f t="shared" si="3"/>
        <v>1</v>
      </c>
      <c r="AC78" s="22">
        <f t="shared" si="4"/>
        <v>1</v>
      </c>
      <c r="AD78" s="61">
        <f t="shared" si="5"/>
        <v>1</v>
      </c>
    </row>
    <row r="79" spans="1:30">
      <c r="A79" s="6">
        <v>78</v>
      </c>
      <c r="B79" s="11" t="s">
        <v>137</v>
      </c>
      <c r="C79" s="12"/>
      <c r="D79" s="12">
        <v>1</v>
      </c>
      <c r="E79" s="12"/>
      <c r="F79" s="12"/>
      <c r="G79" s="12"/>
      <c r="H79" s="12"/>
      <c r="I79" s="60"/>
      <c r="J79" s="12"/>
      <c r="K79" s="13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3"/>
      <c r="W79" s="12"/>
      <c r="X79" s="12"/>
      <c r="Y79" s="13"/>
      <c r="Z79" s="12"/>
      <c r="AA79" s="12"/>
      <c r="AB79" s="12">
        <f t="shared" si="3"/>
        <v>1</v>
      </c>
      <c r="AC79" s="22">
        <f t="shared" si="4"/>
        <v>1</v>
      </c>
      <c r="AD79" s="61">
        <f t="shared" si="5"/>
        <v>1</v>
      </c>
    </row>
    <row r="80" spans="1:30">
      <c r="A80" s="6">
        <v>79</v>
      </c>
      <c r="B80" s="11" t="s">
        <v>138</v>
      </c>
      <c r="C80" s="12"/>
      <c r="D80" s="12"/>
      <c r="E80" s="12"/>
      <c r="F80" s="12"/>
      <c r="G80" s="12"/>
      <c r="H80" s="12"/>
      <c r="I80" s="60"/>
      <c r="J80" s="12"/>
      <c r="K80" s="13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3"/>
      <c r="W80" s="12"/>
      <c r="X80" s="12"/>
      <c r="Y80" s="13"/>
      <c r="Z80" s="12"/>
      <c r="AA80" s="12">
        <v>1</v>
      </c>
      <c r="AB80" s="12">
        <f t="shared" si="3"/>
        <v>1</v>
      </c>
      <c r="AC80" s="22">
        <f t="shared" si="4"/>
        <v>1</v>
      </c>
      <c r="AD80" s="61">
        <f t="shared" si="5"/>
        <v>1</v>
      </c>
    </row>
    <row r="81" spans="1:30">
      <c r="A81" s="6">
        <v>80</v>
      </c>
      <c r="B81" s="11" t="s">
        <v>139</v>
      </c>
      <c r="C81" s="12"/>
      <c r="D81" s="12"/>
      <c r="E81" s="12"/>
      <c r="F81" s="12"/>
      <c r="G81" s="12"/>
      <c r="H81" s="12"/>
      <c r="I81" s="60"/>
      <c r="J81" s="12"/>
      <c r="K81" s="13"/>
      <c r="L81" s="12"/>
      <c r="M81" s="12"/>
      <c r="N81" s="12"/>
      <c r="O81" s="12"/>
      <c r="P81" s="12"/>
      <c r="Q81" s="12"/>
      <c r="R81" s="12"/>
      <c r="S81" s="12"/>
      <c r="T81" s="12"/>
      <c r="U81" s="12">
        <v>1</v>
      </c>
      <c r="V81" s="13"/>
      <c r="W81" s="12"/>
      <c r="X81" s="12"/>
      <c r="Y81" s="13"/>
      <c r="Z81" s="12"/>
      <c r="AA81" s="12"/>
      <c r="AB81" s="12">
        <f t="shared" si="3"/>
        <v>1</v>
      </c>
      <c r="AC81" s="22">
        <f t="shared" si="4"/>
        <v>1</v>
      </c>
      <c r="AD81" s="61">
        <f t="shared" si="5"/>
        <v>1</v>
      </c>
    </row>
    <row r="82" spans="1:30">
      <c r="A82" s="6">
        <v>81</v>
      </c>
      <c r="B82" s="11" t="s">
        <v>140</v>
      </c>
      <c r="C82" s="12"/>
      <c r="D82" s="12"/>
      <c r="E82" s="12"/>
      <c r="F82" s="12"/>
      <c r="G82" s="12"/>
      <c r="H82" s="12"/>
      <c r="I82" s="60"/>
      <c r="J82" s="12"/>
      <c r="K82" s="13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3"/>
      <c r="W82" s="12"/>
      <c r="X82" s="12"/>
      <c r="Y82" s="13"/>
      <c r="Z82" s="12"/>
      <c r="AA82" s="12">
        <v>1</v>
      </c>
      <c r="AB82" s="12">
        <f t="shared" si="3"/>
        <v>1</v>
      </c>
      <c r="AC82" s="22">
        <f t="shared" si="4"/>
        <v>1</v>
      </c>
      <c r="AD82" s="61">
        <f t="shared" si="5"/>
        <v>1</v>
      </c>
    </row>
    <row r="83" spans="1:30">
      <c r="A83" s="6">
        <v>82</v>
      </c>
      <c r="B83" s="11" t="s">
        <v>141</v>
      </c>
      <c r="C83" s="12"/>
      <c r="D83" s="12"/>
      <c r="E83" s="12"/>
      <c r="F83" s="12"/>
      <c r="G83" s="12"/>
      <c r="H83" s="12"/>
      <c r="I83" s="60"/>
      <c r="J83" s="12"/>
      <c r="K83" s="13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3"/>
      <c r="W83" s="12"/>
      <c r="X83" s="12"/>
      <c r="Y83" s="13"/>
      <c r="Z83" s="12"/>
      <c r="AA83" s="12">
        <v>1</v>
      </c>
      <c r="AB83" s="12">
        <f t="shared" si="3"/>
        <v>1</v>
      </c>
      <c r="AC83" s="22">
        <f t="shared" si="4"/>
        <v>1</v>
      </c>
      <c r="AD83" s="61">
        <f t="shared" si="5"/>
        <v>1</v>
      </c>
    </row>
    <row r="84" spans="1:30">
      <c r="A84" s="6">
        <v>83</v>
      </c>
      <c r="B84" s="11" t="s">
        <v>142</v>
      </c>
      <c r="C84" s="12"/>
      <c r="D84" s="12"/>
      <c r="E84" s="12"/>
      <c r="F84" s="12"/>
      <c r="G84" s="12"/>
      <c r="H84" s="12"/>
      <c r="I84" s="60"/>
      <c r="J84" s="12"/>
      <c r="K84" s="13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3"/>
      <c r="W84" s="12"/>
      <c r="X84" s="12"/>
      <c r="Y84" s="13"/>
      <c r="Z84" s="12"/>
      <c r="AA84" s="12">
        <v>1</v>
      </c>
      <c r="AB84" s="12">
        <f t="shared" si="3"/>
        <v>1</v>
      </c>
      <c r="AC84" s="22">
        <f t="shared" si="4"/>
        <v>1</v>
      </c>
      <c r="AD84" s="61">
        <f t="shared" si="5"/>
        <v>1</v>
      </c>
    </row>
    <row r="85" spans="1:30">
      <c r="A85" s="6">
        <v>84</v>
      </c>
      <c r="B85" s="11" t="s">
        <v>82</v>
      </c>
      <c r="C85" s="12"/>
      <c r="D85" s="12"/>
      <c r="E85" s="12"/>
      <c r="F85" s="12"/>
      <c r="G85" s="12"/>
      <c r="H85" s="12"/>
      <c r="I85" s="60"/>
      <c r="J85" s="12"/>
      <c r="K85" s="13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3"/>
      <c r="W85" s="12"/>
      <c r="X85" s="12"/>
      <c r="Y85" s="13"/>
      <c r="Z85" s="12"/>
      <c r="AA85" s="12">
        <v>1</v>
      </c>
      <c r="AB85" s="12">
        <f t="shared" si="3"/>
        <v>1</v>
      </c>
      <c r="AC85" s="22">
        <f t="shared" si="4"/>
        <v>1</v>
      </c>
      <c r="AD85" s="61">
        <f t="shared" si="5"/>
        <v>1</v>
      </c>
    </row>
    <row r="86" spans="1:30">
      <c r="A86" s="6">
        <v>85</v>
      </c>
      <c r="B86" s="11" t="s">
        <v>143</v>
      </c>
      <c r="C86" s="12"/>
      <c r="D86" s="12"/>
      <c r="E86" s="12"/>
      <c r="F86" s="12"/>
      <c r="G86" s="12"/>
      <c r="H86" s="12"/>
      <c r="I86" s="60"/>
      <c r="J86" s="12"/>
      <c r="K86" s="13"/>
      <c r="L86" s="12"/>
      <c r="M86" s="12"/>
      <c r="N86" s="12"/>
      <c r="O86" s="12"/>
      <c r="P86" s="12"/>
      <c r="Q86" s="12"/>
      <c r="R86" s="12"/>
      <c r="S86" s="12"/>
      <c r="T86" s="12"/>
      <c r="U86" s="12">
        <v>1</v>
      </c>
      <c r="V86" s="13"/>
      <c r="W86" s="12"/>
      <c r="X86" s="12"/>
      <c r="Y86" s="13"/>
      <c r="Z86" s="12"/>
      <c r="AA86" s="12"/>
      <c r="AB86" s="12">
        <f t="shared" si="3"/>
        <v>1</v>
      </c>
      <c r="AC86" s="22">
        <f t="shared" si="4"/>
        <v>1</v>
      </c>
      <c r="AD86" s="61">
        <f t="shared" si="5"/>
        <v>1</v>
      </c>
    </row>
    <row r="87" spans="1:30">
      <c r="A87" s="6">
        <v>86</v>
      </c>
      <c r="B87" s="11" t="s">
        <v>75</v>
      </c>
      <c r="C87" s="12"/>
      <c r="D87" s="12"/>
      <c r="E87" s="12"/>
      <c r="F87" s="12"/>
      <c r="G87" s="12"/>
      <c r="H87" s="12"/>
      <c r="I87" s="60"/>
      <c r="J87" s="12"/>
      <c r="K87" s="13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3"/>
      <c r="W87" s="12"/>
      <c r="X87" s="12"/>
      <c r="Y87" s="13"/>
      <c r="Z87" s="12"/>
      <c r="AA87" s="12">
        <v>1</v>
      </c>
      <c r="AB87" s="12">
        <f t="shared" si="3"/>
        <v>1</v>
      </c>
      <c r="AC87" s="22">
        <f t="shared" si="4"/>
        <v>1</v>
      </c>
      <c r="AD87" s="61">
        <f t="shared" si="5"/>
        <v>1</v>
      </c>
    </row>
    <row r="88" spans="1:30">
      <c r="A88" s="6">
        <v>87</v>
      </c>
      <c r="B88" s="11" t="s">
        <v>10</v>
      </c>
      <c r="C88" s="12"/>
      <c r="D88" s="12"/>
      <c r="E88" s="12"/>
      <c r="F88" s="12">
        <v>1</v>
      </c>
      <c r="G88" s="12"/>
      <c r="H88" s="12"/>
      <c r="I88" s="60"/>
      <c r="J88" s="12"/>
      <c r="K88" s="13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3"/>
      <c r="W88" s="12"/>
      <c r="X88" s="12"/>
      <c r="Y88" s="13"/>
      <c r="Z88" s="12"/>
      <c r="AA88" s="12"/>
      <c r="AB88" s="12">
        <f t="shared" si="3"/>
        <v>1</v>
      </c>
      <c r="AC88" s="22">
        <f t="shared" si="4"/>
        <v>1</v>
      </c>
      <c r="AD88" s="61">
        <f t="shared" si="5"/>
        <v>1</v>
      </c>
    </row>
    <row r="89" spans="1:30">
      <c r="A89" s="29">
        <v>88</v>
      </c>
      <c r="B89" s="39" t="s">
        <v>144</v>
      </c>
      <c r="C89" s="12"/>
      <c r="D89" s="12"/>
      <c r="E89" s="12"/>
      <c r="F89" s="12"/>
      <c r="G89" s="12"/>
      <c r="H89" s="12"/>
      <c r="I89" s="60"/>
      <c r="J89" s="12"/>
      <c r="K89" s="13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3"/>
      <c r="W89" s="12"/>
      <c r="X89" s="12"/>
      <c r="Y89" s="13"/>
      <c r="Z89" s="12"/>
      <c r="AA89" s="12">
        <v>1</v>
      </c>
      <c r="AB89" s="12">
        <f t="shared" si="3"/>
        <v>1</v>
      </c>
      <c r="AC89" s="22">
        <f t="shared" si="4"/>
        <v>1</v>
      </c>
      <c r="AD89" s="61">
        <f t="shared" si="5"/>
        <v>1</v>
      </c>
    </row>
    <row r="90" spans="1:30">
      <c r="A90" s="6">
        <v>89</v>
      </c>
      <c r="B90" s="11" t="s">
        <v>145</v>
      </c>
      <c r="C90" s="12"/>
      <c r="D90" s="12"/>
      <c r="E90" s="12"/>
      <c r="F90" s="12"/>
      <c r="G90" s="12"/>
      <c r="H90" s="12"/>
      <c r="I90" s="60"/>
      <c r="J90" s="12"/>
      <c r="K90" s="13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3"/>
      <c r="W90" s="12"/>
      <c r="X90" s="12"/>
      <c r="Y90" s="13"/>
      <c r="Z90" s="12"/>
      <c r="AA90" s="12">
        <v>1</v>
      </c>
      <c r="AB90" s="12">
        <f t="shared" si="3"/>
        <v>1</v>
      </c>
      <c r="AC90" s="22">
        <f t="shared" si="4"/>
        <v>1</v>
      </c>
      <c r="AD90" s="61">
        <f t="shared" si="5"/>
        <v>1</v>
      </c>
    </row>
    <row r="91" spans="1:30">
      <c r="A91" s="6">
        <v>90</v>
      </c>
      <c r="B91" s="11" t="s">
        <v>146</v>
      </c>
      <c r="C91" s="12"/>
      <c r="D91" s="12"/>
      <c r="E91" s="12"/>
      <c r="F91" s="12"/>
      <c r="G91" s="12"/>
      <c r="H91" s="12"/>
      <c r="I91" s="60"/>
      <c r="J91" s="12"/>
      <c r="K91" s="13"/>
      <c r="L91" s="12"/>
      <c r="M91" s="12"/>
      <c r="N91" s="12"/>
      <c r="O91" s="12"/>
      <c r="P91" s="12"/>
      <c r="Q91" s="12"/>
      <c r="R91" s="12"/>
      <c r="S91" s="12"/>
      <c r="T91" s="12"/>
      <c r="U91" s="12">
        <v>1</v>
      </c>
      <c r="V91" s="13"/>
      <c r="W91" s="12"/>
      <c r="X91" s="12"/>
      <c r="Y91" s="13"/>
      <c r="Z91" s="12"/>
      <c r="AA91" s="12"/>
      <c r="AB91" s="12">
        <f t="shared" si="3"/>
        <v>1</v>
      </c>
      <c r="AC91" s="22">
        <f t="shared" si="4"/>
        <v>1</v>
      </c>
      <c r="AD91" s="61">
        <f t="shared" si="5"/>
        <v>1</v>
      </c>
    </row>
    <row r="92" spans="1:30">
      <c r="A92" s="6">
        <v>91</v>
      </c>
      <c r="B92" s="11" t="s">
        <v>147</v>
      </c>
      <c r="C92" s="12"/>
      <c r="D92" s="12"/>
      <c r="E92" s="12"/>
      <c r="F92" s="12"/>
      <c r="G92" s="12"/>
      <c r="H92" s="12"/>
      <c r="I92" s="60"/>
      <c r="J92" s="12"/>
      <c r="K92" s="13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3">
        <v>1</v>
      </c>
      <c r="W92" s="12"/>
      <c r="X92" s="12"/>
      <c r="Y92" s="13"/>
      <c r="Z92" s="12"/>
      <c r="AA92" s="12"/>
      <c r="AB92" s="12">
        <f t="shared" si="3"/>
        <v>1</v>
      </c>
      <c r="AC92" s="22">
        <f t="shared" si="4"/>
        <v>1</v>
      </c>
      <c r="AD92" s="61">
        <f t="shared" si="5"/>
        <v>1</v>
      </c>
    </row>
    <row r="93" spans="1:30">
      <c r="A93" s="6">
        <v>92</v>
      </c>
      <c r="B93" s="11" t="s">
        <v>81</v>
      </c>
      <c r="C93" s="12"/>
      <c r="D93" s="12"/>
      <c r="E93" s="12"/>
      <c r="F93" s="12"/>
      <c r="G93" s="12"/>
      <c r="H93" s="12"/>
      <c r="I93" s="60"/>
      <c r="J93" s="12"/>
      <c r="K93" s="13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3"/>
      <c r="W93" s="12"/>
      <c r="X93" s="12"/>
      <c r="Y93" s="13"/>
      <c r="Z93" s="12"/>
      <c r="AA93" s="12">
        <v>1</v>
      </c>
      <c r="AB93" s="12">
        <f t="shared" si="3"/>
        <v>1</v>
      </c>
      <c r="AC93" s="22">
        <f t="shared" si="4"/>
        <v>1</v>
      </c>
      <c r="AD93" s="61">
        <f t="shared" si="5"/>
        <v>1</v>
      </c>
    </row>
    <row r="94" spans="1:30">
      <c r="A94" s="6">
        <v>93</v>
      </c>
      <c r="B94" s="11" t="s">
        <v>148</v>
      </c>
      <c r="C94" s="12"/>
      <c r="D94" s="12"/>
      <c r="E94" s="12"/>
      <c r="F94" s="12"/>
      <c r="G94" s="12"/>
      <c r="H94" s="12"/>
      <c r="I94" s="60"/>
      <c r="J94" s="12"/>
      <c r="K94" s="13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3"/>
      <c r="W94" s="12"/>
      <c r="X94" s="12"/>
      <c r="Y94" s="13"/>
      <c r="Z94" s="12"/>
      <c r="AA94" s="12">
        <v>1</v>
      </c>
      <c r="AB94" s="12">
        <f t="shared" si="3"/>
        <v>1</v>
      </c>
      <c r="AC94" s="22">
        <f t="shared" si="4"/>
        <v>1</v>
      </c>
      <c r="AD94" s="61">
        <f t="shared" si="5"/>
        <v>1</v>
      </c>
    </row>
    <row r="95" spans="1:30">
      <c r="A95" s="6">
        <v>94</v>
      </c>
      <c r="B95" s="11" t="s">
        <v>149</v>
      </c>
      <c r="C95" s="12"/>
      <c r="D95" s="12"/>
      <c r="E95" s="12"/>
      <c r="F95" s="12"/>
      <c r="G95" s="12"/>
      <c r="H95" s="12"/>
      <c r="I95" s="60"/>
      <c r="J95" s="12"/>
      <c r="K95" s="13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3"/>
      <c r="W95" s="12"/>
      <c r="X95" s="12"/>
      <c r="Y95" s="13"/>
      <c r="Z95" s="12"/>
      <c r="AA95" s="12">
        <v>1</v>
      </c>
      <c r="AB95" s="12">
        <f t="shared" si="3"/>
        <v>1</v>
      </c>
      <c r="AC95" s="22">
        <f t="shared" si="4"/>
        <v>1</v>
      </c>
      <c r="AD95" s="61">
        <f t="shared" si="5"/>
        <v>1</v>
      </c>
    </row>
    <row r="96" spans="1:30">
      <c r="AC96" s="62">
        <f>SUM(AC2:AC95)</f>
        <v>429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3</vt:i4>
      </vt:variant>
    </vt:vector>
  </HeadingPairs>
  <TitlesOfParts>
    <vt:vector size="9" baseType="lpstr">
      <vt:lpstr>2013</vt:lpstr>
      <vt:lpstr>2012</vt:lpstr>
      <vt:lpstr>2011</vt:lpstr>
      <vt:lpstr>2010</vt:lpstr>
      <vt:lpstr>2009</vt:lpstr>
      <vt:lpstr>2008</vt:lpstr>
      <vt:lpstr>'2010'!Afdrukbereik</vt:lpstr>
      <vt:lpstr>'2010'!Afdruktitels</vt:lpstr>
      <vt:lpstr>'2010'!Sorteeergebied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Demeulenaere A</dc:creator>
  <cp:lastModifiedBy>Jeroen van Hoeijen</cp:lastModifiedBy>
  <cp:lastPrinted>2010-05-24T19:11:31Z</cp:lastPrinted>
  <dcterms:created xsi:type="dcterms:W3CDTF">2000-04-05T08:12:10Z</dcterms:created>
  <dcterms:modified xsi:type="dcterms:W3CDTF">2013-07-10T08:53:06Z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1271595654</vt:i4>
  </property>
  <property fmtid="{D5CDD505-2E9C-101B-9397-08002B2CF9AE}" pid="3" name="_EmailSubject">
    <vt:lpwstr/>
  </property>
  <property fmtid="{D5CDD505-2E9C-101B-9397-08002B2CF9AE}" pid="4" name="_AuthorEmail">
    <vt:lpwstr>jacob.vos@ziggo.nl</vt:lpwstr>
  </property>
  <property fmtid="{D5CDD505-2E9C-101B-9397-08002B2CF9AE}" pid="5" name="_AuthorEmailDisplayName">
    <vt:lpwstr>Yvonne Jacob/Arno Vos</vt:lpwstr>
  </property>
  <property fmtid="{D5CDD505-2E9C-101B-9397-08002B2CF9AE}" pid="6" name="_ReviewingToolsShownOnce">
    <vt:lpwstr/>
  </property>
</Properties>
</file>