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uitslag ploegen" sheetId="11" r:id="rId1"/>
    <sheet name="uitslag teams" sheetId="12" state="hidden" r:id="rId2"/>
    <sheet name="stand ploegenklassement" sheetId="10" r:id="rId3"/>
    <sheet name="teams" sheetId="13" r:id="rId4"/>
  </sheets>
  <calcPr calcId="152511"/>
</workbook>
</file>

<file path=xl/calcChain.xml><?xml version="1.0" encoding="utf-8"?>
<calcChain xmlns="http://schemas.openxmlformats.org/spreadsheetml/2006/main">
  <c r="D24" i="11" l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" i="11"/>
  <c r="D4" i="11" s="1"/>
  <c r="D6" i="11" l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C13" i="10"/>
  <c r="C12" i="10"/>
  <c r="C11" i="10"/>
  <c r="C10" i="10"/>
  <c r="C9" i="10"/>
  <c r="C8" i="10"/>
  <c r="C7" i="10"/>
  <c r="C3" i="10"/>
  <c r="C6" i="10"/>
  <c r="C4" i="10"/>
  <c r="C5" i="10"/>
  <c r="C2" i="10"/>
  <c r="J7" i="12" l="1"/>
  <c r="J10" i="12"/>
  <c r="J13" i="12"/>
  <c r="J17" i="12"/>
  <c r="G52" i="12" s="1"/>
  <c r="J24" i="12"/>
  <c r="J27" i="12"/>
  <c r="J34" i="12"/>
  <c r="J40" i="12"/>
  <c r="G51" i="12" s="1"/>
  <c r="G58" i="12" l="1"/>
  <c r="G57" i="12"/>
  <c r="G56" i="12"/>
  <c r="G55" i="12"/>
  <c r="G54" i="12"/>
  <c r="G53" i="12"/>
  <c r="C58" i="12"/>
  <c r="C57" i="12"/>
  <c r="C56" i="12"/>
  <c r="C55" i="12"/>
  <c r="C54" i="12"/>
  <c r="C53" i="12"/>
  <c r="C52" i="12"/>
  <c r="C51" i="12"/>
  <c r="B3" i="11"/>
  <c r="B8" i="11"/>
  <c r="J46" i="12" l="1"/>
  <c r="B4" i="11" l="1"/>
  <c r="B5" i="11" s="1"/>
  <c r="B6" i="11" s="1"/>
  <c r="B15" i="11"/>
  <c r="B16" i="11"/>
  <c r="B28" i="11"/>
  <c r="B21" i="11"/>
  <c r="B22" i="11" s="1"/>
  <c r="B23" i="11" s="1"/>
  <c r="B9" i="11"/>
  <c r="B10" i="11" s="1"/>
  <c r="B11" i="11" s="1"/>
  <c r="B19" i="11"/>
  <c r="B2" i="11"/>
</calcChain>
</file>

<file path=xl/sharedStrings.xml><?xml version="1.0" encoding="utf-8"?>
<sst xmlns="http://schemas.openxmlformats.org/spreadsheetml/2006/main" count="341" uniqueCount="248">
  <si>
    <t>starttijd</t>
  </si>
  <si>
    <t>team</t>
  </si>
  <si>
    <t>rensters</t>
  </si>
  <si>
    <t>WTC de Amstel 5</t>
  </si>
  <si>
    <t>WTC de Amstel 4</t>
  </si>
  <si>
    <t>WTC de Amstel 3</t>
  </si>
  <si>
    <t>WTC de Amstel 2</t>
  </si>
  <si>
    <t>WTC de Amstel 1</t>
  </si>
  <si>
    <t>Kek! 1</t>
  </si>
  <si>
    <t>Kek! 2</t>
  </si>
  <si>
    <t>Kek! 3</t>
  </si>
  <si>
    <t>Kek! 4</t>
  </si>
  <si>
    <t>Kek! 5</t>
  </si>
  <si>
    <t>Kek! 6</t>
  </si>
  <si>
    <t>CS030</t>
  </si>
  <si>
    <t>Utrecht 6</t>
  </si>
  <si>
    <t>Utrecht 5</t>
  </si>
  <si>
    <t>Utrecht 4</t>
  </si>
  <si>
    <t>Utrecht 3</t>
  </si>
  <si>
    <t>Utrecht 2</t>
  </si>
  <si>
    <t>Utrecht 1</t>
  </si>
  <si>
    <t>Amsterdam 5</t>
  </si>
  <si>
    <t>Amsterdam 4</t>
  </si>
  <si>
    <t>Amsterdam 3</t>
  </si>
  <si>
    <t>Amsterdam 2</t>
  </si>
  <si>
    <t>Amsterdam 1</t>
  </si>
  <si>
    <t>Den Bosch 2</t>
  </si>
  <si>
    <t>Den Bosch 1</t>
  </si>
  <si>
    <t>Skits 2</t>
  </si>
  <si>
    <t>Skits 1</t>
  </si>
  <si>
    <t>Forte DOK 3</t>
  </si>
  <si>
    <t>Forte DOK 2</t>
  </si>
  <si>
    <t>Forte DOK 1</t>
  </si>
  <si>
    <t>Cyclogirls 2</t>
  </si>
  <si>
    <t>Cyclogirls 1</t>
  </si>
  <si>
    <t>rugnummer</t>
  </si>
  <si>
    <t>Annemarie Vedder</t>
  </si>
  <si>
    <t>Francien Paalhaar</t>
  </si>
  <si>
    <t>Maaike den Besten</t>
  </si>
  <si>
    <t>Mirjam van der Puijl</t>
  </si>
  <si>
    <t>Kim Pfeifer</t>
  </si>
  <si>
    <t>Wieneke Emans</t>
  </si>
  <si>
    <t>Martina Hoogendoorn</t>
  </si>
  <si>
    <t>Mette Klaversma</t>
  </si>
  <si>
    <t>Veronique Rap</t>
  </si>
  <si>
    <t>Anouk Fermont</t>
  </si>
  <si>
    <t>Gaby Willemsen</t>
  </si>
  <si>
    <t>Amber Boks</t>
  </si>
  <si>
    <t>Merel Koenen</t>
  </si>
  <si>
    <t>Laura van Regenmortel</t>
  </si>
  <si>
    <t>Ellen Boersma</t>
  </si>
  <si>
    <t>Anneke Reenders</t>
  </si>
  <si>
    <t>Verena Scholtens</t>
  </si>
  <si>
    <t>Serina Schouwenaar</t>
  </si>
  <si>
    <t>Rosalie Gijzenij</t>
  </si>
  <si>
    <t>Ellen Niewold</t>
  </si>
  <si>
    <t>Dirma Stam</t>
  </si>
  <si>
    <t>Claudia van Heel</t>
  </si>
  <si>
    <t>correctie tijd</t>
  </si>
  <si>
    <t>Eindtijd bruto</t>
  </si>
  <si>
    <t>eindtijd netto</t>
  </si>
  <si>
    <t>Ploeg</t>
  </si>
  <si>
    <t>Utrecht</t>
  </si>
  <si>
    <t>Kek</t>
  </si>
  <si>
    <t>Amsterdam</t>
  </si>
  <si>
    <t>WTC De Amstel</t>
  </si>
  <si>
    <t>DOK</t>
  </si>
  <si>
    <t>Skits</t>
  </si>
  <si>
    <t>Cyclogirls</t>
  </si>
  <si>
    <t>Den Bosch</t>
  </si>
  <si>
    <t>Plaats</t>
  </si>
  <si>
    <t>punten</t>
  </si>
  <si>
    <t>tienden</t>
  </si>
  <si>
    <t>Lia van der Geest</t>
  </si>
  <si>
    <t>Jacqueline Hugtenburg</t>
  </si>
  <si>
    <t>Josephine Kamp</t>
  </si>
  <si>
    <t>Anky Faber</t>
  </si>
  <si>
    <t>Marthe Ruijer</t>
  </si>
  <si>
    <t>Nicole de Wilde</t>
  </si>
  <si>
    <t>Ria Bosman</t>
  </si>
  <si>
    <t>Nel Kea</t>
  </si>
  <si>
    <t>Jacqueline de Nooij</t>
  </si>
  <si>
    <t>Danique Speklé</t>
  </si>
  <si>
    <t>Mieke de Hoon</t>
  </si>
  <si>
    <t>Linda Sedee</t>
  </si>
  <si>
    <t>Joanne Brouwer</t>
  </si>
  <si>
    <t xml:space="preserve">Judith Rem </t>
  </si>
  <si>
    <t>Kathleen Thomaes</t>
  </si>
  <si>
    <t>Sandra Dircks</t>
  </si>
  <si>
    <t>Kim den Otter</t>
  </si>
  <si>
    <t>Astrid Schop</t>
  </si>
  <si>
    <t>Emma Paternotte</t>
  </si>
  <si>
    <t>Judith van Maanen</t>
  </si>
  <si>
    <t>Lotte Terwindt</t>
  </si>
  <si>
    <t>TOTAAL AANTAL PUNTEN</t>
  </si>
  <si>
    <t>WTC de Amstel</t>
  </si>
  <si>
    <t>dnf</t>
  </si>
  <si>
    <t>PLAATS</t>
  </si>
  <si>
    <t>Totaal Amsterdam</t>
  </si>
  <si>
    <t>Totaal Cyclogirls</t>
  </si>
  <si>
    <t>Totaal Den Bosch</t>
  </si>
  <si>
    <t>Totaal DOK</t>
  </si>
  <si>
    <t>Totaal Kek</t>
  </si>
  <si>
    <t>Totaal Skits</t>
  </si>
  <si>
    <t>Totaal Utrecht</t>
  </si>
  <si>
    <t>Totaal WTC De Amstel</t>
  </si>
  <si>
    <t>Eindtotaal</t>
  </si>
  <si>
    <t>DAG KLASS. 
TEAM</t>
  </si>
  <si>
    <t>DAG KLASSEMENT PLOEGENTIJDRIT</t>
  </si>
  <si>
    <t>Den Bosch 5</t>
  </si>
  <si>
    <t>WTC Amstel 5</t>
  </si>
  <si>
    <t>Cyclogirls 4</t>
  </si>
  <si>
    <t>Den Bosch 4</t>
  </si>
  <si>
    <t>Siosport</t>
  </si>
  <si>
    <t>Velove 2</t>
  </si>
  <si>
    <t>Cyclogirls 3</t>
  </si>
  <si>
    <t>KEK! 2</t>
  </si>
  <si>
    <t>Den Bosch 3</t>
  </si>
  <si>
    <t>Velove 1</t>
  </si>
  <si>
    <t>KEK! 1</t>
  </si>
  <si>
    <t>Ztikz</t>
  </si>
  <si>
    <t>Rotterdam</t>
  </si>
  <si>
    <t>Trainingsgroep / vereniging</t>
  </si>
  <si>
    <t>Sprintcup ARC Ulysses              11 april 2015</t>
  </si>
  <si>
    <t>Ronde van Rossum          23 mei 2015</t>
  </si>
  <si>
    <t>Nedereindse Berg          20 juni 2015</t>
  </si>
  <si>
    <t>WTC de Amstel                  18 juli 2015</t>
  </si>
  <si>
    <t>Ronde van Julianadorp 30 augustus 2015</t>
  </si>
  <si>
    <t>HRTC DOK Den Helder</t>
  </si>
  <si>
    <t>VW groep Utrecht</t>
  </si>
  <si>
    <t>VW groep Den Bosch</t>
  </si>
  <si>
    <t>ZTIKZ</t>
  </si>
  <si>
    <t>VW groep Rotterdam</t>
  </si>
  <si>
    <t>SKITS</t>
  </si>
  <si>
    <t>VW groep Amsterdam</t>
  </si>
  <si>
    <t>Domrenners</t>
  </si>
  <si>
    <t>KEK</t>
  </si>
  <si>
    <t>Tandje Hoger</t>
  </si>
  <si>
    <t>Ploegentijdrit 12 september 2015</t>
  </si>
  <si>
    <t>Totaal Velove</t>
  </si>
  <si>
    <t>Totaal Ztikz</t>
  </si>
  <si>
    <t>Totaal Rotterdam</t>
  </si>
  <si>
    <t>Totaal Siosport</t>
  </si>
  <si>
    <t>55.37,0</t>
  </si>
  <si>
    <t>50.24,9</t>
  </si>
  <si>
    <t>53.29,7</t>
  </si>
  <si>
    <t>49.08,3</t>
  </si>
  <si>
    <t>54.54,7</t>
  </si>
  <si>
    <t>53.24,7</t>
  </si>
  <si>
    <t>52.20,4</t>
  </si>
  <si>
    <t>50.12,5</t>
  </si>
  <si>
    <t>51.03,5</t>
  </si>
  <si>
    <t>48.31,1</t>
  </si>
  <si>
    <t>51.41,0</t>
  </si>
  <si>
    <t>47.56,3</t>
  </si>
  <si>
    <t>49.32,3</t>
  </si>
  <si>
    <t>50.30,9</t>
  </si>
  <si>
    <t>51.38,6</t>
  </si>
  <si>
    <t>51.26,2</t>
  </si>
  <si>
    <t>47.46,2</t>
  </si>
  <si>
    <t>49.05,1</t>
  </si>
  <si>
    <t>54.01,7</t>
  </si>
  <si>
    <t>48.40,7</t>
  </si>
  <si>
    <t>50.31,0</t>
  </si>
  <si>
    <t>48.55,1</t>
  </si>
  <si>
    <t>47.47,4</t>
  </si>
  <si>
    <t>51.28,7</t>
  </si>
  <si>
    <t>52.36,8</t>
  </si>
  <si>
    <t>47.46,3</t>
  </si>
  <si>
    <t>52.47,0</t>
  </si>
  <si>
    <t>47.25,2</t>
  </si>
  <si>
    <t>52.02,8</t>
  </si>
  <si>
    <t>46.38,2</t>
  </si>
  <si>
    <t>47.49,8</t>
  </si>
  <si>
    <t>48.34,9</t>
  </si>
  <si>
    <t>47.29,0</t>
  </si>
  <si>
    <t>44.43,0</t>
  </si>
  <si>
    <t>Esmée Niewold</t>
  </si>
  <si>
    <t>Linda Schimandl</t>
  </si>
  <si>
    <t>Carcia Stegen</t>
  </si>
  <si>
    <t>Maaike Schakenbos</t>
  </si>
  <si>
    <t>Mara van Doremalen</t>
  </si>
  <si>
    <t>Renee Barendrecht</t>
  </si>
  <si>
    <t>Linda Stuurman</t>
  </si>
  <si>
    <t>Bonne Knibbe</t>
  </si>
  <si>
    <t>Hedwich Bekius</t>
  </si>
  <si>
    <t>Arwen Altenburg</t>
  </si>
  <si>
    <t>Quinty Ton</t>
  </si>
  <si>
    <t>Dominique van der Stelt</t>
  </si>
  <si>
    <t>Maartje Ekelmans</t>
  </si>
  <si>
    <t>Elisabeth van der Steeg</t>
  </si>
  <si>
    <t>Eline Nauta</t>
  </si>
  <si>
    <t>Eva Littel</t>
  </si>
  <si>
    <t>Anne Doggenaar</t>
  </si>
  <si>
    <t>Rianne Ravensbergen</t>
  </si>
  <si>
    <t>Anne van Leeuwen</t>
  </si>
  <si>
    <t>Ilse Schreurs</t>
  </si>
  <si>
    <t>Tessa van der Veen</t>
  </si>
  <si>
    <t>Marthe van Maurik</t>
  </si>
  <si>
    <t>Paulien de Haes</t>
  </si>
  <si>
    <t>Sherylin Smits</t>
  </si>
  <si>
    <t>Tessa van der Velden</t>
  </si>
  <si>
    <t>Anky Spanjers</t>
  </si>
  <si>
    <t>Anke Naaijer</t>
  </si>
  <si>
    <t>Laura Fick</t>
  </si>
  <si>
    <t>Ilse Uithoven</t>
  </si>
  <si>
    <t>Famke van Wijgerden</t>
  </si>
  <si>
    <t>Suzan Timmermans</t>
  </si>
  <si>
    <t>Bettine van Klinken</t>
  </si>
  <si>
    <t>Danielle de Jong</t>
  </si>
  <si>
    <t>Martine de Bruijne</t>
  </si>
  <si>
    <t>Mildred Berenschot</t>
  </si>
  <si>
    <t>Pieternel Levelt</t>
  </si>
  <si>
    <t>Wendy Koegelberg</t>
  </si>
  <si>
    <t>Daphne Verhoeff</t>
  </si>
  <si>
    <t>Ingrid de Jong</t>
  </si>
  <si>
    <t>Mariet van der Helm</t>
  </si>
  <si>
    <t>Cathy de Graaf</t>
  </si>
  <si>
    <t>Rozan Staver</t>
  </si>
  <si>
    <t>Tjitske van Kervoorde</t>
  </si>
  <si>
    <t>Renske Doedee</t>
  </si>
  <si>
    <t>Suzanne Caron</t>
  </si>
  <si>
    <t>Sanne de Krijger</t>
  </si>
  <si>
    <t>Chantal Coolsma</t>
  </si>
  <si>
    <t>Nikky Alberts</t>
  </si>
  <si>
    <t>Tessa Vos</t>
  </si>
  <si>
    <t>Sandra van Tuyl</t>
  </si>
  <si>
    <t>Joor Oskam</t>
  </si>
  <si>
    <t>Deborah Kant</t>
  </si>
  <si>
    <t>Anita Wempe</t>
  </si>
  <si>
    <t>Annemieke Sirre</t>
  </si>
  <si>
    <t>Lonneke van Schaik</t>
  </si>
  <si>
    <t>Mayke Laagland</t>
  </si>
  <si>
    <t>Jacqueline Hogenhout</t>
  </si>
  <si>
    <t>Dorine Versluis</t>
  </si>
  <si>
    <t>Margo Kestens</t>
  </si>
  <si>
    <t>Adrienne Evers</t>
  </si>
  <si>
    <t>Liesbeth Baekelandt</t>
  </si>
  <si>
    <t>Karin van Luipen</t>
  </si>
  <si>
    <t>Susan van Esch</t>
  </si>
  <si>
    <t>Nienke Prins</t>
  </si>
  <si>
    <t>Arina Hensen</t>
  </si>
  <si>
    <t>Krista van Soldt</t>
  </si>
  <si>
    <t>Minke van Heelsum</t>
  </si>
  <si>
    <t>Dimphy Blom</t>
  </si>
  <si>
    <t>Francis Tolkamp</t>
  </si>
  <si>
    <t>Suzanne van Ijzendoorn</t>
  </si>
  <si>
    <t>Marga de Leest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</si>
</sst>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mm:ss.0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9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5" borderId="0" xfId="0" applyFill="1"/>
    <xf numFmtId="0" fontId="0" fillId="5" borderId="1" xfId="0" applyFill="1" applyBorder="1"/>
    <xf numFmtId="0" fontId="0" fillId="5" borderId="3" xfId="0" applyFill="1" applyBorder="1"/>
    <xf numFmtId="43" fontId="0" fillId="0" borderId="3" xfId="1" applyFont="1" applyBorder="1"/>
    <xf numFmtId="43" fontId="0" fillId="0" borderId="1" xfId="1" applyFont="1" applyBorder="1"/>
    <xf numFmtId="43" fontId="0" fillId="0" borderId="0" xfId="1" applyFont="1"/>
    <xf numFmtId="43" fontId="0" fillId="5" borderId="3" xfId="1" applyFont="1" applyFill="1" applyBorder="1"/>
    <xf numFmtId="43" fontId="0" fillId="5" borderId="1" xfId="1" applyFont="1" applyFill="1" applyBorder="1"/>
    <xf numFmtId="43" fontId="0" fillId="5" borderId="0" xfId="1" applyFont="1" applyFill="1"/>
    <xf numFmtId="0" fontId="5" fillId="0" borderId="0" xfId="0" applyFont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3" fontId="6" fillId="5" borderId="1" xfId="1" applyFont="1" applyFill="1" applyBorder="1"/>
    <xf numFmtId="0" fontId="6" fillId="5" borderId="1" xfId="0" applyFont="1" applyFill="1" applyBorder="1"/>
    <xf numFmtId="43" fontId="6" fillId="0" borderId="1" xfId="1" applyFont="1" applyBorder="1"/>
    <xf numFmtId="0" fontId="6" fillId="0" borderId="0" xfId="0" applyFont="1"/>
    <xf numFmtId="0" fontId="7" fillId="0" borderId="0" xfId="0" applyFont="1"/>
    <xf numFmtId="20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20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43" fontId="0" fillId="4" borderId="1" xfId="1" applyFont="1" applyFill="1" applyBorder="1"/>
    <xf numFmtId="43" fontId="6" fillId="4" borderId="1" xfId="1" applyFont="1" applyFill="1" applyBorder="1"/>
    <xf numFmtId="43" fontId="0" fillId="4" borderId="0" xfId="1" applyFont="1" applyFill="1"/>
    <xf numFmtId="1" fontId="2" fillId="2" borderId="1" xfId="0" applyNumberFormat="1" applyFont="1" applyFill="1" applyBorder="1" applyAlignment="1">
      <alignment horizontal="center" textRotation="75"/>
    </xf>
    <xf numFmtId="0" fontId="2" fillId="2" borderId="1" xfId="0" applyFont="1" applyFill="1" applyBorder="1" applyAlignment="1">
      <alignment textRotation="75"/>
    </xf>
    <xf numFmtId="43" fontId="0" fillId="5" borderId="1" xfId="1" applyFont="1" applyFill="1" applyBorder="1" applyAlignment="1">
      <alignment textRotation="75"/>
    </xf>
    <xf numFmtId="0" fontId="0" fillId="5" borderId="1" xfId="0" applyFill="1" applyBorder="1" applyAlignment="1">
      <alignment textRotation="75"/>
    </xf>
    <xf numFmtId="43" fontId="0" fillId="0" borderId="1" xfId="1" applyFont="1" applyBorder="1" applyAlignment="1">
      <alignment textRotation="75"/>
    </xf>
    <xf numFmtId="43" fontId="0" fillId="4" borderId="1" xfId="1" applyFont="1" applyFill="1" applyBorder="1" applyAlignment="1">
      <alignment textRotation="75"/>
    </xf>
    <xf numFmtId="0" fontId="0" fillId="0" borderId="1" xfId="0" applyBorder="1" applyAlignment="1">
      <alignment textRotation="75"/>
    </xf>
    <xf numFmtId="0" fontId="0" fillId="0" borderId="0" xfId="0" applyAlignment="1">
      <alignment textRotation="75"/>
    </xf>
    <xf numFmtId="0" fontId="0" fillId="8" borderId="0" xfId="0" applyFill="1"/>
    <xf numFmtId="0" fontId="0" fillId="0" borderId="0" xfId="0" applyAlignment="1">
      <alignment vertical="center" wrapText="1"/>
    </xf>
    <xf numFmtId="164" fontId="2" fillId="2" borderId="1" xfId="1" applyNumberFormat="1" applyFont="1" applyFill="1" applyBorder="1" applyAlignment="1">
      <alignment horizontal="center" textRotation="75"/>
    </xf>
    <xf numFmtId="164" fontId="0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8" borderId="1" xfId="1" applyNumberFormat="1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164" fontId="6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43" fontId="6" fillId="5" borderId="0" xfId="1" applyFont="1" applyFill="1" applyBorder="1"/>
    <xf numFmtId="0" fontId="6" fillId="5" borderId="0" xfId="0" applyFont="1" applyFill="1" applyBorder="1"/>
    <xf numFmtId="43" fontId="6" fillId="0" borderId="0" xfId="1" applyFont="1" applyBorder="1"/>
    <xf numFmtId="0" fontId="10" fillId="0" borderId="0" xfId="0" applyFont="1"/>
    <xf numFmtId="164" fontId="0" fillId="0" borderId="0" xfId="1" applyNumberFormat="1" applyFont="1"/>
    <xf numFmtId="164" fontId="7" fillId="0" borderId="0" xfId="1" applyNumberFormat="1" applyFont="1"/>
    <xf numFmtId="164" fontId="0" fillId="8" borderId="0" xfId="1" applyNumberFormat="1" applyFont="1" applyFill="1"/>
    <xf numFmtId="164" fontId="0" fillId="0" borderId="0" xfId="1" applyNumberFormat="1" applyFont="1" applyAlignment="1">
      <alignment textRotation="75" wrapText="1"/>
    </xf>
    <xf numFmtId="164" fontId="1" fillId="0" borderId="0" xfId="1" applyNumberFormat="1" applyFont="1" applyAlignment="1">
      <alignment horizontal="left"/>
    </xf>
    <xf numFmtId="0" fontId="5" fillId="0" borderId="0" xfId="0" applyFont="1" applyFill="1"/>
    <xf numFmtId="0" fontId="0" fillId="0" borderId="0" xfId="0" applyFill="1"/>
    <xf numFmtId="164" fontId="1" fillId="0" borderId="0" xfId="1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3" fontId="1" fillId="5" borderId="0" xfId="1" applyFont="1" applyFill="1"/>
    <xf numFmtId="0" fontId="1" fillId="5" borderId="0" xfId="0" applyFont="1" applyFill="1"/>
    <xf numFmtId="43" fontId="1" fillId="0" borderId="0" xfId="1" applyFont="1"/>
    <xf numFmtId="164" fontId="1" fillId="4" borderId="0" xfId="1" applyNumberFormat="1" applyFont="1" applyFill="1"/>
    <xf numFmtId="43" fontId="6" fillId="0" borderId="0" xfId="1" applyFont="1" applyFill="1" applyBorder="1"/>
    <xf numFmtId="43" fontId="0" fillId="0" borderId="0" xfId="1" applyFont="1" applyFill="1"/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/>
    <xf numFmtId="164" fontId="7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1" fillId="0" borderId="0" xfId="1" applyNumberFormat="1" applyFont="1" applyFill="1" applyAlignment="1">
      <alignment horizontal="center"/>
    </xf>
    <xf numFmtId="164" fontId="0" fillId="4" borderId="0" xfId="1" applyNumberFormat="1" applyFont="1" applyFill="1"/>
    <xf numFmtId="0" fontId="0" fillId="0" borderId="3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2" xfId="0" applyFill="1" applyBorder="1"/>
    <xf numFmtId="165" fontId="0" fillId="4" borderId="1" xfId="1" applyNumberFormat="1" applyFont="1" applyFill="1" applyBorder="1" applyAlignment="1">
      <alignment textRotation="75"/>
    </xf>
    <xf numFmtId="165" fontId="0" fillId="4" borderId="3" xfId="1" applyNumberFormat="1" applyFont="1" applyFill="1" applyBorder="1"/>
    <xf numFmtId="165" fontId="0" fillId="4" borderId="1" xfId="1" applyNumberFormat="1" applyFont="1" applyFill="1" applyBorder="1"/>
    <xf numFmtId="165" fontId="6" fillId="4" borderId="1" xfId="1" applyNumberFormat="1" applyFont="1" applyFill="1" applyBorder="1"/>
    <xf numFmtId="165" fontId="0" fillId="4" borderId="0" xfId="1" applyNumberFormat="1" applyFont="1" applyFill="1"/>
    <xf numFmtId="165" fontId="6" fillId="0" borderId="0" xfId="0" applyNumberFormat="1" applyFont="1"/>
    <xf numFmtId="0" fontId="12" fillId="4" borderId="1" xfId="0" applyFont="1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/>
    <xf numFmtId="0" fontId="0" fillId="0" borderId="1" xfId="0" applyFont="1" applyBorder="1"/>
    <xf numFmtId="1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4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3">
    <cellStyle name="Komma" xfId="1" builtinId="3"/>
    <cellStyle name="Standaard" xfId="0" builtinId="0"/>
    <cellStyle name="Standaard 2" xfId="2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6"/>
  <sheetViews>
    <sheetView tabSelected="1" zoomScale="148" zoomScaleNormal="148" workbookViewId="0">
      <pane ySplit="1" topLeftCell="A2" activePane="bottomLeft" state="frozenSplit"/>
      <selection pane="bottomLeft" activeCell="H10" sqref="H10"/>
    </sheetView>
  </sheetViews>
  <sheetFormatPr defaultRowHeight="15" x14ac:dyDescent="0.25"/>
  <cols>
    <col min="1" max="1" width="9.85546875" style="49" customWidth="1"/>
    <col min="2" max="2" width="11.5703125" style="2" hidden="1" customWidth="1"/>
    <col min="3" max="3" width="16" bestFit="1" customWidth="1"/>
    <col min="4" max="4" width="16" style="18" hidden="1" customWidth="1"/>
    <col min="5" max="5" width="4.7109375" style="10" hidden="1" customWidth="1"/>
    <col min="6" max="6" width="12.28515625" style="15" hidden="1" customWidth="1"/>
    <col min="7" max="7" width="12.7109375" style="96" bestFit="1" customWidth="1"/>
    <col min="8" max="8" width="14.7109375" bestFit="1" customWidth="1"/>
    <col min="9" max="9" width="0" hidden="1" customWidth="1"/>
    <col min="11" max="11" width="0" hidden="1" customWidth="1"/>
  </cols>
  <sheetData>
    <row r="1" spans="1:19" s="43" customFormat="1" ht="17.25" customHeight="1" x14ac:dyDescent="0.25">
      <c r="A1" s="46" t="s">
        <v>97</v>
      </c>
      <c r="B1" s="36" t="s">
        <v>35</v>
      </c>
      <c r="C1" s="37"/>
      <c r="D1" s="38" t="s">
        <v>59</v>
      </c>
      <c r="E1" s="39" t="s">
        <v>72</v>
      </c>
      <c r="F1" s="40" t="s">
        <v>58</v>
      </c>
      <c r="G1" s="92" t="s">
        <v>60</v>
      </c>
      <c r="H1" s="42" t="s">
        <v>61</v>
      </c>
      <c r="I1" s="42" t="s">
        <v>70</v>
      </c>
      <c r="J1" s="42" t="s">
        <v>71</v>
      </c>
      <c r="K1" s="42"/>
    </row>
    <row r="2" spans="1:19" s="26" customFormat="1" x14ac:dyDescent="0.25">
      <c r="A2" s="79">
        <v>1</v>
      </c>
      <c r="B2" s="20">
        <f>+B33+1</f>
        <v>8</v>
      </c>
      <c r="C2" s="88" t="s">
        <v>7</v>
      </c>
      <c r="D2" s="16"/>
      <c r="E2" s="12"/>
      <c r="F2" s="13"/>
      <c r="G2" s="93" t="s">
        <v>176</v>
      </c>
      <c r="H2" s="97"/>
      <c r="I2" s="25"/>
      <c r="J2">
        <v>60</v>
      </c>
      <c r="K2" s="25"/>
      <c r="O2" s="79"/>
      <c r="P2" s="88"/>
      <c r="Q2" s="12"/>
      <c r="R2"/>
      <c r="S2"/>
    </row>
    <row r="3" spans="1:19" ht="15.75" x14ac:dyDescent="0.25">
      <c r="A3" s="47">
        <v>2</v>
      </c>
      <c r="B3" s="4" t="e">
        <f>+B1+1</f>
        <v>#VALUE!</v>
      </c>
      <c r="C3" s="77" t="s">
        <v>121</v>
      </c>
      <c r="D3" s="17">
        <f>+D2+0.9</f>
        <v>0.9</v>
      </c>
      <c r="E3" s="11"/>
      <c r="F3" s="14">
        <v>-64</v>
      </c>
      <c r="G3" s="94" t="s">
        <v>172</v>
      </c>
      <c r="I3">
        <v>1</v>
      </c>
      <c r="J3">
        <v>50</v>
      </c>
      <c r="O3" s="47"/>
      <c r="P3" s="76"/>
      <c r="Q3" s="11"/>
      <c r="S3" s="78"/>
    </row>
    <row r="4" spans="1:19" x14ac:dyDescent="0.25">
      <c r="A4" s="47">
        <v>3</v>
      </c>
      <c r="B4" s="4" t="e">
        <f>+B3+1</f>
        <v>#VALUE!</v>
      </c>
      <c r="C4" s="76" t="s">
        <v>120</v>
      </c>
      <c r="D4" s="17">
        <f>+D3+0.9</f>
        <v>1.8</v>
      </c>
      <c r="E4" s="11"/>
      <c r="F4" s="14">
        <v>-62</v>
      </c>
      <c r="G4" s="94" t="s">
        <v>170</v>
      </c>
      <c r="I4">
        <v>2</v>
      </c>
      <c r="J4">
        <v>40</v>
      </c>
      <c r="O4" s="47"/>
      <c r="P4" s="75"/>
      <c r="Q4" s="11"/>
    </row>
    <row r="5" spans="1:19" x14ac:dyDescent="0.25">
      <c r="A5" s="79">
        <v>4</v>
      </c>
      <c r="B5" s="4" t="e">
        <f>+B4+1</f>
        <v>#VALUE!</v>
      </c>
      <c r="C5" s="76" t="s">
        <v>32</v>
      </c>
      <c r="D5" s="22">
        <v>120</v>
      </c>
      <c r="E5" s="23"/>
      <c r="F5" s="24">
        <v>-67</v>
      </c>
      <c r="G5" s="95" t="s">
        <v>175</v>
      </c>
      <c r="I5">
        <v>3</v>
      </c>
      <c r="J5">
        <v>35</v>
      </c>
      <c r="O5" s="79"/>
      <c r="P5" s="75"/>
      <c r="Q5" s="11"/>
    </row>
    <row r="6" spans="1:19" x14ac:dyDescent="0.25">
      <c r="A6" s="47">
        <v>5</v>
      </c>
      <c r="B6" s="4" t="e">
        <f>+B5+1</f>
        <v>#VALUE!</v>
      </c>
      <c r="C6" s="76" t="s">
        <v>67</v>
      </c>
      <c r="D6" s="17">
        <f>+D3+36</f>
        <v>36.9</v>
      </c>
      <c r="E6" s="11"/>
      <c r="F6" s="14">
        <v>-51</v>
      </c>
      <c r="G6" s="94" t="s">
        <v>159</v>
      </c>
      <c r="I6">
        <v>4</v>
      </c>
      <c r="J6">
        <v>30</v>
      </c>
      <c r="O6" s="47"/>
      <c r="P6" s="76"/>
      <c r="Q6" s="11"/>
    </row>
    <row r="7" spans="1:19" x14ac:dyDescent="0.25">
      <c r="A7" s="47">
        <v>6</v>
      </c>
      <c r="B7" s="4">
        <v>11</v>
      </c>
      <c r="C7" s="76" t="s">
        <v>6</v>
      </c>
      <c r="D7" s="17">
        <f t="shared" ref="D7:D22" si="0">+D6+0.9</f>
        <v>37.799999999999997</v>
      </c>
      <c r="E7" s="11"/>
      <c r="F7" s="14">
        <v>-60</v>
      </c>
      <c r="G7" s="94" t="s">
        <v>168</v>
      </c>
      <c r="I7">
        <v>5</v>
      </c>
      <c r="J7">
        <v>25</v>
      </c>
      <c r="O7" s="47"/>
      <c r="P7" s="76"/>
      <c r="Q7" s="11"/>
    </row>
    <row r="8" spans="1:19" x14ac:dyDescent="0.25">
      <c r="A8" s="79">
        <v>7</v>
      </c>
      <c r="B8" s="4">
        <f>+B7+1</f>
        <v>12</v>
      </c>
      <c r="C8" s="76" t="s">
        <v>26</v>
      </c>
      <c r="D8" s="17">
        <f t="shared" si="0"/>
        <v>38.699999999999996</v>
      </c>
      <c r="E8" s="11"/>
      <c r="F8" s="14">
        <v>-57</v>
      </c>
      <c r="G8" s="94" t="s">
        <v>165</v>
      </c>
      <c r="I8" s="44">
        <v>6</v>
      </c>
      <c r="J8">
        <v>25</v>
      </c>
      <c r="O8" s="79"/>
      <c r="P8" s="75"/>
      <c r="Q8" s="11"/>
    </row>
    <row r="9" spans="1:19" x14ac:dyDescent="0.25">
      <c r="A9" s="47">
        <v>8</v>
      </c>
      <c r="B9" s="4">
        <f>+B8+1</f>
        <v>13</v>
      </c>
      <c r="C9" s="76" t="s">
        <v>27</v>
      </c>
      <c r="D9" s="17">
        <f t="shared" si="0"/>
        <v>39.599999999999994</v>
      </c>
      <c r="E9" s="11"/>
      <c r="F9" s="14">
        <v>-65</v>
      </c>
      <c r="G9" s="94" t="s">
        <v>173</v>
      </c>
      <c r="I9" s="44">
        <v>6</v>
      </c>
      <c r="J9">
        <v>15</v>
      </c>
      <c r="O9" s="47"/>
      <c r="P9" s="75"/>
      <c r="Q9" s="11"/>
      <c r="S9" s="78"/>
    </row>
    <row r="10" spans="1:19" x14ac:dyDescent="0.25">
      <c r="A10" s="47">
        <v>9</v>
      </c>
      <c r="B10" s="4">
        <f>+B9+1</f>
        <v>14</v>
      </c>
      <c r="C10" s="75" t="s">
        <v>115</v>
      </c>
      <c r="D10" s="17">
        <f t="shared" si="0"/>
        <v>40.499999999999993</v>
      </c>
      <c r="E10" s="11"/>
      <c r="F10" s="14">
        <v>-12</v>
      </c>
      <c r="G10" s="94" t="s">
        <v>154</v>
      </c>
      <c r="I10">
        <v>8</v>
      </c>
      <c r="J10">
        <v>12</v>
      </c>
      <c r="O10" s="47"/>
      <c r="P10" s="76"/>
      <c r="Q10" s="11"/>
    </row>
    <row r="11" spans="1:19" x14ac:dyDescent="0.25">
      <c r="A11" s="79">
        <v>10</v>
      </c>
      <c r="B11" s="4">
        <f>+B10+1</f>
        <v>15</v>
      </c>
      <c r="C11" s="75" t="s">
        <v>23</v>
      </c>
      <c r="D11" s="17">
        <f t="shared" si="0"/>
        <v>41.399999999999991</v>
      </c>
      <c r="E11" s="11"/>
      <c r="F11" s="14">
        <v>-10</v>
      </c>
      <c r="G11" s="94" t="s">
        <v>152</v>
      </c>
      <c r="I11">
        <v>9</v>
      </c>
      <c r="J11">
        <v>10</v>
      </c>
      <c r="O11" s="79"/>
      <c r="P11" s="76"/>
      <c r="Q11" s="11"/>
    </row>
    <row r="12" spans="1:19" x14ac:dyDescent="0.25">
      <c r="A12" s="47">
        <v>11</v>
      </c>
      <c r="B12" s="4">
        <v>12</v>
      </c>
      <c r="C12" s="76" t="s">
        <v>20</v>
      </c>
      <c r="D12" s="17">
        <f t="shared" si="0"/>
        <v>42.29999999999999</v>
      </c>
      <c r="E12" s="11"/>
      <c r="F12" s="14">
        <v>-66</v>
      </c>
      <c r="G12" s="94" t="s">
        <v>174</v>
      </c>
      <c r="I12">
        <v>10</v>
      </c>
      <c r="J12">
        <v>9</v>
      </c>
      <c r="O12" s="47"/>
      <c r="P12" s="75"/>
      <c r="Q12" s="11"/>
    </row>
    <row r="13" spans="1:19" x14ac:dyDescent="0.25">
      <c r="A13" s="47">
        <v>12</v>
      </c>
      <c r="B13" s="4">
        <v>15</v>
      </c>
      <c r="C13" s="76" t="s">
        <v>118</v>
      </c>
      <c r="D13" s="17">
        <f t="shared" si="0"/>
        <v>43.199999999999989</v>
      </c>
      <c r="E13" s="11"/>
      <c r="F13" s="14">
        <v>-54</v>
      </c>
      <c r="G13" s="94" t="s">
        <v>162</v>
      </c>
      <c r="I13">
        <v>11</v>
      </c>
      <c r="J13">
        <v>8</v>
      </c>
      <c r="O13" s="47"/>
      <c r="P13" s="75"/>
      <c r="Q13" s="11"/>
    </row>
    <row r="14" spans="1:19" ht="15.75" x14ac:dyDescent="0.25">
      <c r="A14" s="79">
        <v>13</v>
      </c>
      <c r="B14" s="4">
        <v>16</v>
      </c>
      <c r="C14" s="77" t="s">
        <v>119</v>
      </c>
      <c r="D14" s="17">
        <f t="shared" si="0"/>
        <v>44.099999999999987</v>
      </c>
      <c r="E14" s="11"/>
      <c r="F14" s="14">
        <v>-56</v>
      </c>
      <c r="G14" s="94" t="s">
        <v>164</v>
      </c>
      <c r="I14">
        <v>12</v>
      </c>
      <c r="J14">
        <v>5</v>
      </c>
      <c r="O14" s="79"/>
      <c r="P14" s="75"/>
      <c r="Q14" s="11"/>
      <c r="S14" s="78"/>
    </row>
    <row r="15" spans="1:19" x14ac:dyDescent="0.25">
      <c r="A15" s="47">
        <v>14</v>
      </c>
      <c r="B15" s="4">
        <f>+B14+1</f>
        <v>17</v>
      </c>
      <c r="C15" s="76" t="s">
        <v>5</v>
      </c>
      <c r="D15" s="17">
        <f t="shared" si="0"/>
        <v>44.999999999999986</v>
      </c>
      <c r="E15" s="11"/>
      <c r="F15" s="14">
        <v>-52</v>
      </c>
      <c r="G15" s="94" t="s">
        <v>160</v>
      </c>
      <c r="I15">
        <v>13</v>
      </c>
      <c r="J15">
        <v>5</v>
      </c>
      <c r="K15" s="44"/>
      <c r="O15" s="47"/>
      <c r="P15" s="76"/>
      <c r="Q15" s="23"/>
    </row>
    <row r="16" spans="1:19" x14ac:dyDescent="0.25">
      <c r="A16" s="47">
        <v>15</v>
      </c>
      <c r="B16" s="4">
        <f>+B15+1</f>
        <v>18</v>
      </c>
      <c r="C16" s="75" t="s">
        <v>22</v>
      </c>
      <c r="D16" s="17">
        <f t="shared" si="0"/>
        <v>45.899999999999984</v>
      </c>
      <c r="E16" s="11">
        <v>9</v>
      </c>
      <c r="F16" s="14">
        <v>-4</v>
      </c>
      <c r="G16" s="94" t="s">
        <v>146</v>
      </c>
      <c r="I16">
        <v>14</v>
      </c>
      <c r="J16">
        <v>5</v>
      </c>
      <c r="K16" s="44"/>
      <c r="O16" s="47"/>
      <c r="P16" s="76"/>
      <c r="Q16" s="11"/>
    </row>
    <row r="17" spans="1:19" x14ac:dyDescent="0.25">
      <c r="A17" s="79">
        <v>16</v>
      </c>
      <c r="B17" s="4">
        <v>10</v>
      </c>
      <c r="C17" s="75" t="s">
        <v>116</v>
      </c>
      <c r="D17" s="17">
        <f t="shared" si="0"/>
        <v>46.799999999999983</v>
      </c>
      <c r="E17" s="11"/>
      <c r="F17" s="14">
        <v>-13</v>
      </c>
      <c r="G17" s="94" t="s">
        <v>155</v>
      </c>
      <c r="I17">
        <v>15</v>
      </c>
      <c r="J17">
        <v>5</v>
      </c>
      <c r="K17" s="44"/>
      <c r="O17" s="79"/>
      <c r="P17" s="75"/>
      <c r="Q17" s="11"/>
    </row>
    <row r="18" spans="1:19" ht="15.75" x14ac:dyDescent="0.25">
      <c r="A18" s="47">
        <v>17</v>
      </c>
      <c r="B18" s="4">
        <v>8</v>
      </c>
      <c r="C18" s="75" t="s">
        <v>113</v>
      </c>
      <c r="D18" s="17">
        <f t="shared" si="0"/>
        <v>47.699999999999982</v>
      </c>
      <c r="E18" s="11"/>
      <c r="F18" s="14">
        <v>-8</v>
      </c>
      <c r="G18" s="94" t="s">
        <v>150</v>
      </c>
      <c r="I18">
        <v>16</v>
      </c>
      <c r="J18">
        <v>5</v>
      </c>
      <c r="K18" s="44"/>
      <c r="O18" s="47"/>
      <c r="P18" s="77"/>
      <c r="Q18" s="11"/>
    </row>
    <row r="19" spans="1:19" x14ac:dyDescent="0.25">
      <c r="A19" s="47">
        <v>18</v>
      </c>
      <c r="B19" s="4">
        <f>+B18+1</f>
        <v>9</v>
      </c>
      <c r="C19" s="75" t="s">
        <v>16</v>
      </c>
      <c r="D19" s="17">
        <f t="shared" si="0"/>
        <v>48.59999999999998</v>
      </c>
      <c r="E19" s="11">
        <v>6</v>
      </c>
      <c r="F19" s="14">
        <v>-2</v>
      </c>
      <c r="G19" s="94" t="s">
        <v>144</v>
      </c>
      <c r="I19">
        <v>17</v>
      </c>
      <c r="J19">
        <v>4</v>
      </c>
      <c r="K19" s="44"/>
      <c r="O19" s="47"/>
      <c r="P19" s="75"/>
      <c r="Q19" s="11"/>
    </row>
    <row r="20" spans="1:19" ht="15.75" x14ac:dyDescent="0.25">
      <c r="A20" s="79">
        <v>19</v>
      </c>
      <c r="B20" s="4">
        <v>13</v>
      </c>
      <c r="C20" s="89" t="s">
        <v>117</v>
      </c>
      <c r="D20" s="17">
        <f t="shared" si="0"/>
        <v>49.499999999999979</v>
      </c>
      <c r="E20" s="11"/>
      <c r="F20" s="14">
        <v>-14</v>
      </c>
      <c r="G20" s="94" t="s">
        <v>156</v>
      </c>
      <c r="I20">
        <v>18</v>
      </c>
      <c r="J20">
        <v>4</v>
      </c>
      <c r="O20" s="79"/>
      <c r="P20" s="90"/>
      <c r="Q20" s="11"/>
    </row>
    <row r="21" spans="1:19" x14ac:dyDescent="0.25">
      <c r="A21" s="47">
        <v>20</v>
      </c>
      <c r="B21" s="4">
        <f>+B20+1</f>
        <v>14</v>
      </c>
      <c r="C21" s="76" t="s">
        <v>33</v>
      </c>
      <c r="D21" s="17">
        <f t="shared" si="0"/>
        <v>50.399999999999977</v>
      </c>
      <c r="E21" s="11"/>
      <c r="F21" s="14">
        <v>-55</v>
      </c>
      <c r="G21" s="94" t="s">
        <v>163</v>
      </c>
      <c r="I21">
        <v>19</v>
      </c>
      <c r="J21">
        <v>4</v>
      </c>
      <c r="O21" s="47"/>
      <c r="P21" s="75"/>
      <c r="Q21" s="11"/>
    </row>
    <row r="22" spans="1:19" x14ac:dyDescent="0.25">
      <c r="A22" s="47">
        <v>21</v>
      </c>
      <c r="B22" s="4">
        <f>+B21+1</f>
        <v>15</v>
      </c>
      <c r="C22" s="75" t="s">
        <v>4</v>
      </c>
      <c r="D22" s="17">
        <f t="shared" si="0"/>
        <v>51.299999999999976</v>
      </c>
      <c r="E22" s="11"/>
      <c r="F22" s="14">
        <v>-9</v>
      </c>
      <c r="G22" s="94" t="s">
        <v>151</v>
      </c>
      <c r="I22">
        <v>20</v>
      </c>
      <c r="J22">
        <v>3</v>
      </c>
      <c r="O22" s="47"/>
      <c r="P22" s="76"/>
      <c r="Q22" s="11"/>
    </row>
    <row r="23" spans="1:19" x14ac:dyDescent="0.25">
      <c r="A23" s="79">
        <v>22</v>
      </c>
      <c r="B23" s="4">
        <f>+B22+1</f>
        <v>16</v>
      </c>
      <c r="C23" s="75" t="s">
        <v>30</v>
      </c>
      <c r="D23" s="17"/>
      <c r="E23" s="11"/>
      <c r="F23" s="14"/>
      <c r="G23" s="94" t="s">
        <v>158</v>
      </c>
      <c r="I23">
        <v>21</v>
      </c>
      <c r="J23">
        <v>3</v>
      </c>
      <c r="O23" s="79"/>
      <c r="P23" s="76"/>
      <c r="Q23" s="11"/>
    </row>
    <row r="24" spans="1:19" x14ac:dyDescent="0.25">
      <c r="A24" s="47">
        <v>23</v>
      </c>
      <c r="B24" s="4">
        <v>3</v>
      </c>
      <c r="C24" s="76" t="s">
        <v>19</v>
      </c>
      <c r="D24" s="17">
        <f t="shared" ref="D24:D34" si="1">+D23+0.9</f>
        <v>0.9</v>
      </c>
      <c r="E24" s="11"/>
      <c r="F24" s="14">
        <v>-58</v>
      </c>
      <c r="G24" s="94" t="s">
        <v>166</v>
      </c>
      <c r="I24">
        <v>22</v>
      </c>
      <c r="J24">
        <v>3</v>
      </c>
      <c r="O24" s="47"/>
      <c r="P24" s="76"/>
      <c r="Q24" s="11"/>
    </row>
    <row r="25" spans="1:19" x14ac:dyDescent="0.25">
      <c r="A25" s="47">
        <v>24</v>
      </c>
      <c r="B25" s="4">
        <v>6</v>
      </c>
      <c r="C25" s="75" t="s">
        <v>18</v>
      </c>
      <c r="D25" s="17">
        <f t="shared" si="1"/>
        <v>1.8</v>
      </c>
      <c r="E25" s="11"/>
      <c r="F25" s="14">
        <v>-15</v>
      </c>
      <c r="G25" s="94" t="s">
        <v>157</v>
      </c>
      <c r="I25">
        <v>23</v>
      </c>
      <c r="J25">
        <v>2</v>
      </c>
      <c r="O25" s="47"/>
      <c r="P25" s="75"/>
      <c r="Q25" s="11"/>
    </row>
    <row r="26" spans="1:19" x14ac:dyDescent="0.25">
      <c r="A26" s="79">
        <v>25</v>
      </c>
      <c r="B26" s="4">
        <v>14</v>
      </c>
      <c r="C26" s="75" t="s">
        <v>114</v>
      </c>
      <c r="D26" s="17">
        <f t="shared" si="1"/>
        <v>2.7</v>
      </c>
      <c r="E26" s="11"/>
      <c r="F26" s="14">
        <v>-11</v>
      </c>
      <c r="G26" s="94" t="s">
        <v>153</v>
      </c>
      <c r="I26">
        <v>24</v>
      </c>
      <c r="J26">
        <v>2</v>
      </c>
      <c r="O26" s="79"/>
      <c r="P26" s="75"/>
      <c r="Q26" s="11"/>
    </row>
    <row r="27" spans="1:19" x14ac:dyDescent="0.25">
      <c r="A27" s="47">
        <v>26</v>
      </c>
      <c r="B27" s="4">
        <v>4</v>
      </c>
      <c r="C27" s="76" t="s">
        <v>34</v>
      </c>
      <c r="D27" s="17">
        <f t="shared" si="1"/>
        <v>3.6</v>
      </c>
      <c r="E27" s="11"/>
      <c r="F27" s="14">
        <v>-63</v>
      </c>
      <c r="G27" s="94" t="s">
        <v>171</v>
      </c>
      <c r="I27">
        <v>25</v>
      </c>
      <c r="J27">
        <v>2</v>
      </c>
      <c r="O27" s="47"/>
      <c r="P27" s="75"/>
      <c r="Q27" s="11"/>
    </row>
    <row r="28" spans="1:19" x14ac:dyDescent="0.25">
      <c r="A28" s="47">
        <v>27</v>
      </c>
      <c r="B28" s="4">
        <f>+B27+1</f>
        <v>5</v>
      </c>
      <c r="C28" s="75" t="s">
        <v>17</v>
      </c>
      <c r="D28" s="17">
        <f t="shared" si="1"/>
        <v>4.5</v>
      </c>
      <c r="E28" s="11"/>
      <c r="F28" s="14">
        <v>-7</v>
      </c>
      <c r="G28" s="94" t="s">
        <v>149</v>
      </c>
      <c r="I28">
        <v>26</v>
      </c>
      <c r="J28">
        <v>1</v>
      </c>
      <c r="O28" s="47"/>
      <c r="P28" s="76"/>
      <c r="Q28" s="11"/>
    </row>
    <row r="29" spans="1:19" x14ac:dyDescent="0.25">
      <c r="A29" s="79">
        <v>28</v>
      </c>
      <c r="B29" s="4">
        <v>2</v>
      </c>
      <c r="C29" s="76" t="s">
        <v>31</v>
      </c>
      <c r="D29" s="17">
        <f t="shared" si="1"/>
        <v>5.4</v>
      </c>
      <c r="E29" s="11"/>
      <c r="F29" s="14">
        <v>-59</v>
      </c>
      <c r="G29" s="94" t="s">
        <v>167</v>
      </c>
      <c r="I29">
        <v>27</v>
      </c>
      <c r="J29">
        <v>1</v>
      </c>
      <c r="O29" s="79"/>
      <c r="P29" s="75"/>
      <c r="Q29" s="11"/>
    </row>
    <row r="30" spans="1:19" x14ac:dyDescent="0.25">
      <c r="A30" s="47">
        <v>29</v>
      </c>
      <c r="B30" s="4">
        <v>9</v>
      </c>
      <c r="C30" s="76" t="s">
        <v>25</v>
      </c>
      <c r="D30" s="17">
        <f t="shared" si="1"/>
        <v>6.3000000000000007</v>
      </c>
      <c r="E30" s="11"/>
      <c r="F30" s="14">
        <v>-61</v>
      </c>
      <c r="G30" s="94" t="s">
        <v>169</v>
      </c>
      <c r="I30">
        <v>28</v>
      </c>
      <c r="J30">
        <v>1</v>
      </c>
      <c r="O30" s="47"/>
      <c r="P30" s="75"/>
      <c r="Q30" s="11"/>
      <c r="S30" s="78"/>
    </row>
    <row r="31" spans="1:19" x14ac:dyDescent="0.25">
      <c r="A31" s="47">
        <v>30</v>
      </c>
      <c r="B31" s="4">
        <v>1</v>
      </c>
      <c r="C31" s="75" t="s">
        <v>112</v>
      </c>
      <c r="D31" s="17">
        <f t="shared" si="1"/>
        <v>7.2000000000000011</v>
      </c>
      <c r="E31" s="11"/>
      <c r="F31" s="14">
        <v>-6</v>
      </c>
      <c r="G31" s="94" t="s">
        <v>148</v>
      </c>
      <c r="I31">
        <v>29</v>
      </c>
      <c r="J31">
        <v>1</v>
      </c>
      <c r="O31" s="47"/>
      <c r="P31" s="76"/>
      <c r="Q31" s="11"/>
      <c r="R31" s="25"/>
    </row>
    <row r="32" spans="1:19" x14ac:dyDescent="0.25">
      <c r="A32" s="79">
        <v>31</v>
      </c>
      <c r="B32" s="4">
        <v>5</v>
      </c>
      <c r="C32" s="75" t="s">
        <v>110</v>
      </c>
      <c r="D32" s="17">
        <f t="shared" si="1"/>
        <v>8.1000000000000014</v>
      </c>
      <c r="E32" s="11">
        <v>6</v>
      </c>
      <c r="F32" s="14">
        <v>-3</v>
      </c>
      <c r="G32" s="94" t="s">
        <v>145</v>
      </c>
      <c r="I32">
        <v>30</v>
      </c>
      <c r="J32" s="78">
        <v>1</v>
      </c>
      <c r="O32" s="79"/>
      <c r="P32" s="76"/>
      <c r="Q32" s="11"/>
    </row>
    <row r="33" spans="1:17" x14ac:dyDescent="0.25">
      <c r="A33" s="47">
        <v>32</v>
      </c>
      <c r="B33" s="4">
        <v>7</v>
      </c>
      <c r="C33" s="76" t="s">
        <v>24</v>
      </c>
      <c r="D33" s="17">
        <f t="shared" si="1"/>
        <v>9.0000000000000018</v>
      </c>
      <c r="E33" s="11"/>
      <c r="F33" s="14">
        <v>-53</v>
      </c>
      <c r="G33" s="94" t="s">
        <v>161</v>
      </c>
      <c r="I33">
        <v>31</v>
      </c>
      <c r="J33" s="78">
        <v>1</v>
      </c>
      <c r="O33" s="47"/>
      <c r="P33" s="76"/>
      <c r="Q33" s="11"/>
    </row>
    <row r="34" spans="1:17" x14ac:dyDescent="0.25">
      <c r="A34" s="47">
        <v>33</v>
      </c>
      <c r="B34"/>
      <c r="C34" s="75" t="s">
        <v>111</v>
      </c>
      <c r="D34" s="17">
        <f t="shared" si="1"/>
        <v>9.9000000000000021</v>
      </c>
      <c r="E34" s="11"/>
      <c r="F34" s="14">
        <v>-5</v>
      </c>
      <c r="G34" s="94" t="s">
        <v>147</v>
      </c>
      <c r="I34" s="19"/>
      <c r="J34" s="78">
        <v>1</v>
      </c>
      <c r="K34" s="19"/>
      <c r="O34" s="47"/>
      <c r="P34" s="75"/>
      <c r="Q34" s="11"/>
    </row>
    <row r="35" spans="1:17" x14ac:dyDescent="0.25">
      <c r="A35" s="79">
        <v>34</v>
      </c>
      <c r="C35" s="75" t="s">
        <v>109</v>
      </c>
      <c r="D35" s="17">
        <v>50.43</v>
      </c>
      <c r="E35" s="11">
        <v>3</v>
      </c>
      <c r="F35" s="14">
        <v>-1</v>
      </c>
      <c r="G35" s="94" t="s">
        <v>143</v>
      </c>
      <c r="J35" s="78">
        <v>1</v>
      </c>
      <c r="O35" s="79"/>
      <c r="P35" s="76"/>
      <c r="Q35" s="11"/>
    </row>
    <row r="36" spans="1:17" x14ac:dyDescent="0.25">
      <c r="C36" s="75"/>
    </row>
  </sheetData>
  <sortState ref="P2:S35">
    <sortCondition ref="P2:P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9"/>
  <sheetViews>
    <sheetView workbookViewId="0">
      <pane ySplit="1" topLeftCell="A2" activePane="bottomLeft" state="frozenSplit"/>
      <selection pane="bottomLeft" activeCell="J40" sqref="J40"/>
    </sheetView>
  </sheetViews>
  <sheetFormatPr defaultRowHeight="15" outlineLevelRow="2" x14ac:dyDescent="0.25"/>
  <cols>
    <col min="1" max="1" width="6.85546875" style="49" customWidth="1"/>
    <col min="2" max="2" width="11.5703125" style="2" hidden="1" customWidth="1"/>
    <col min="3" max="3" width="21.140625" customWidth="1"/>
    <col min="4" max="4" width="16" style="18" hidden="1" customWidth="1"/>
    <col min="5" max="5" width="4.7109375" style="10" hidden="1" customWidth="1"/>
    <col min="6" max="6" width="12.28515625" style="15" hidden="1" customWidth="1"/>
    <col min="7" max="7" width="12.7109375" style="35" bestFit="1" customWidth="1"/>
    <col min="8" max="8" width="14.7109375" bestFit="1" customWidth="1"/>
    <col min="11" max="11" width="0" hidden="1" customWidth="1"/>
    <col min="13" max="13" width="9.140625" style="60"/>
  </cols>
  <sheetData>
    <row r="1" spans="1:13" s="43" customFormat="1" ht="72" x14ac:dyDescent="0.25">
      <c r="A1" s="46" t="s">
        <v>97</v>
      </c>
      <c r="B1" s="36" t="s">
        <v>35</v>
      </c>
      <c r="C1" s="37" t="s">
        <v>1</v>
      </c>
      <c r="D1" s="38" t="s">
        <v>59</v>
      </c>
      <c r="E1" s="39" t="s">
        <v>72</v>
      </c>
      <c r="F1" s="40" t="s">
        <v>58</v>
      </c>
      <c r="G1" s="41" t="s">
        <v>60</v>
      </c>
      <c r="H1" s="42" t="s">
        <v>61</v>
      </c>
      <c r="I1" s="42" t="s">
        <v>70</v>
      </c>
      <c r="J1" s="42" t="s">
        <v>71</v>
      </c>
      <c r="K1" s="42"/>
      <c r="M1" s="63" t="s">
        <v>107</v>
      </c>
    </row>
    <row r="2" spans="1:13" hidden="1" outlineLevel="2" x14ac:dyDescent="0.25">
      <c r="A2" s="47">
        <v>5</v>
      </c>
      <c r="B2" s="4">
        <v>11</v>
      </c>
      <c r="C2" s="5" t="s">
        <v>23</v>
      </c>
      <c r="D2" s="17" t="e">
        <v>#VALUE!</v>
      </c>
      <c r="E2" s="11"/>
      <c r="F2" s="14">
        <v>-11</v>
      </c>
      <c r="G2" s="33">
        <v>48.46</v>
      </c>
      <c r="H2" t="s">
        <v>64</v>
      </c>
      <c r="I2">
        <v>5</v>
      </c>
      <c r="J2">
        <v>30</v>
      </c>
    </row>
    <row r="3" spans="1:13" hidden="1" outlineLevel="2" x14ac:dyDescent="0.25">
      <c r="A3" s="47">
        <v>12</v>
      </c>
      <c r="B3" s="4">
        <v>16</v>
      </c>
      <c r="C3" s="5" t="s">
        <v>24</v>
      </c>
      <c r="D3" s="17" t="e">
        <v>#VALUE!</v>
      </c>
      <c r="E3" s="11"/>
      <c r="F3" s="14">
        <v>-51</v>
      </c>
      <c r="G3" s="33">
        <v>51.19</v>
      </c>
      <c r="H3" t="s">
        <v>64</v>
      </c>
      <c r="I3">
        <v>12</v>
      </c>
      <c r="J3">
        <v>8</v>
      </c>
    </row>
    <row r="4" spans="1:13" hidden="1" outlineLevel="2" x14ac:dyDescent="0.25">
      <c r="A4" s="47">
        <v>17</v>
      </c>
      <c r="B4" s="4">
        <v>9</v>
      </c>
      <c r="C4" s="5" t="s">
        <v>25</v>
      </c>
      <c r="D4" s="17" t="e">
        <v>#VALUE!</v>
      </c>
      <c r="E4" s="11"/>
      <c r="F4" s="14">
        <v>-59</v>
      </c>
      <c r="G4" s="33">
        <v>52.31</v>
      </c>
      <c r="H4" t="s">
        <v>64</v>
      </c>
      <c r="I4">
        <v>17</v>
      </c>
      <c r="J4">
        <v>4</v>
      </c>
      <c r="K4" s="44"/>
    </row>
    <row r="5" spans="1:13" hidden="1" outlineLevel="2" x14ac:dyDescent="0.25">
      <c r="A5" s="47">
        <v>22</v>
      </c>
      <c r="B5" s="4">
        <v>3</v>
      </c>
      <c r="C5" s="5" t="s">
        <v>21</v>
      </c>
      <c r="D5" s="17" t="e">
        <v>#VALUE!</v>
      </c>
      <c r="E5" s="11">
        <v>6</v>
      </c>
      <c r="F5" s="14">
        <v>-3</v>
      </c>
      <c r="G5" s="33">
        <v>53.16</v>
      </c>
      <c r="H5" t="s">
        <v>64</v>
      </c>
      <c r="I5">
        <v>22</v>
      </c>
      <c r="J5">
        <v>3</v>
      </c>
    </row>
    <row r="6" spans="1:13" hidden="1" outlineLevel="2" x14ac:dyDescent="0.25">
      <c r="A6" s="47">
        <v>0.44166666666666698</v>
      </c>
      <c r="B6" s="4">
        <v>7</v>
      </c>
      <c r="C6" s="5" t="s">
        <v>22</v>
      </c>
      <c r="D6" s="17">
        <v>52.23</v>
      </c>
      <c r="E6" s="11"/>
      <c r="F6" s="14">
        <v>-7</v>
      </c>
      <c r="G6" s="33" t="s">
        <v>96</v>
      </c>
      <c r="H6" t="s">
        <v>64</v>
      </c>
      <c r="I6">
        <v>31</v>
      </c>
      <c r="J6">
        <v>1</v>
      </c>
    </row>
    <row r="7" spans="1:13" outlineLevel="1" collapsed="1" x14ac:dyDescent="0.25">
      <c r="A7" s="47"/>
      <c r="B7" s="4"/>
      <c r="C7" s="5"/>
      <c r="D7" s="17"/>
      <c r="E7" s="11"/>
      <c r="F7" s="14"/>
      <c r="G7" s="33"/>
      <c r="H7" s="51" t="s">
        <v>98</v>
      </c>
      <c r="J7">
        <f>SUBTOTAL(9,J2:J6)+1</f>
        <v>47</v>
      </c>
      <c r="M7" s="60">
        <v>5</v>
      </c>
    </row>
    <row r="8" spans="1:13" hidden="1" outlineLevel="2" x14ac:dyDescent="0.25">
      <c r="A8" s="47">
        <v>4</v>
      </c>
      <c r="B8" s="4" t="e">
        <v>#VALUE!</v>
      </c>
      <c r="C8" s="5" t="s">
        <v>33</v>
      </c>
      <c r="D8" s="17" t="e">
        <v>#VALUE!</v>
      </c>
      <c r="E8" s="11"/>
      <c r="F8" s="14">
        <v>-53</v>
      </c>
      <c r="G8" s="33">
        <v>48.37</v>
      </c>
      <c r="H8" t="s">
        <v>68</v>
      </c>
      <c r="I8">
        <v>4</v>
      </c>
      <c r="J8">
        <v>35</v>
      </c>
    </row>
    <row r="9" spans="1:13" hidden="1" outlineLevel="2" x14ac:dyDescent="0.25">
      <c r="A9" s="47">
        <v>19</v>
      </c>
      <c r="B9" s="4">
        <v>14</v>
      </c>
      <c r="C9" s="5" t="s">
        <v>34</v>
      </c>
      <c r="D9" s="17" t="e">
        <v>#VALUE!</v>
      </c>
      <c r="E9" s="11"/>
      <c r="F9" s="14">
        <v>-61</v>
      </c>
      <c r="G9" s="33">
        <v>52.45</v>
      </c>
      <c r="H9" t="s">
        <v>68</v>
      </c>
      <c r="I9">
        <v>19</v>
      </c>
      <c r="J9">
        <v>4</v>
      </c>
    </row>
    <row r="10" spans="1:13" outlineLevel="1" collapsed="1" x14ac:dyDescent="0.25">
      <c r="A10" s="47"/>
      <c r="B10" s="4"/>
      <c r="C10" s="5"/>
      <c r="D10" s="17"/>
      <c r="E10" s="11"/>
      <c r="F10" s="14"/>
      <c r="G10" s="33"/>
      <c r="H10" s="52" t="s">
        <v>99</v>
      </c>
      <c r="J10">
        <f>SUBTOTAL(9,J8:J9)</f>
        <v>39</v>
      </c>
      <c r="M10" s="60">
        <v>6</v>
      </c>
    </row>
    <row r="11" spans="1:13" hidden="1" outlineLevel="2" x14ac:dyDescent="0.25">
      <c r="A11" s="47">
        <v>13</v>
      </c>
      <c r="B11" s="4">
        <v>17</v>
      </c>
      <c r="C11" s="5" t="s">
        <v>27</v>
      </c>
      <c r="D11" s="17" t="e">
        <v>#VALUE!</v>
      </c>
      <c r="E11" s="11"/>
      <c r="F11" s="14">
        <v>-63</v>
      </c>
      <c r="G11" s="33">
        <v>51.31</v>
      </c>
      <c r="H11" t="s">
        <v>69</v>
      </c>
      <c r="I11">
        <v>13</v>
      </c>
      <c r="J11">
        <v>5</v>
      </c>
      <c r="K11" s="44"/>
    </row>
    <row r="12" spans="1:13" hidden="1" outlineLevel="2" x14ac:dyDescent="0.25">
      <c r="A12" s="47">
        <v>26</v>
      </c>
      <c r="B12" s="4">
        <v>5</v>
      </c>
      <c r="C12" s="5" t="s">
        <v>26</v>
      </c>
      <c r="D12" s="17" t="e">
        <v>#VALUE!</v>
      </c>
      <c r="E12" s="11"/>
      <c r="F12" s="14">
        <v>-55</v>
      </c>
      <c r="G12" s="33">
        <v>55.5</v>
      </c>
      <c r="H12" t="s">
        <v>69</v>
      </c>
      <c r="I12">
        <v>26</v>
      </c>
      <c r="J12">
        <v>2</v>
      </c>
    </row>
    <row r="13" spans="1:13" outlineLevel="1" collapsed="1" x14ac:dyDescent="0.25">
      <c r="A13" s="47"/>
      <c r="B13" s="4"/>
      <c r="C13" s="5"/>
      <c r="D13" s="17"/>
      <c r="E13" s="11"/>
      <c r="F13" s="14"/>
      <c r="G13" s="33"/>
      <c r="H13" s="52" t="s">
        <v>100</v>
      </c>
      <c r="J13">
        <f>SUBTOTAL(9,J11:J12)</f>
        <v>7</v>
      </c>
      <c r="M13" s="60">
        <v>8</v>
      </c>
    </row>
    <row r="14" spans="1:13" hidden="1" outlineLevel="2" x14ac:dyDescent="0.25">
      <c r="A14" s="47">
        <v>2</v>
      </c>
      <c r="B14" s="4" t="e">
        <v>#VALUE!</v>
      </c>
      <c r="C14" s="5" t="s">
        <v>32</v>
      </c>
      <c r="D14" s="17" t="e">
        <v>#VALUE!</v>
      </c>
      <c r="E14" s="11"/>
      <c r="F14" s="14">
        <v>-64</v>
      </c>
      <c r="G14" s="33">
        <v>48.31</v>
      </c>
      <c r="H14" t="s">
        <v>66</v>
      </c>
      <c r="I14">
        <v>2</v>
      </c>
      <c r="J14">
        <v>50</v>
      </c>
    </row>
    <row r="15" spans="1:13" hidden="1" outlineLevel="2" x14ac:dyDescent="0.25">
      <c r="A15" s="47">
        <v>21</v>
      </c>
      <c r="B15" s="4">
        <v>16</v>
      </c>
      <c r="C15" s="5" t="s">
        <v>31</v>
      </c>
      <c r="D15" s="17" t="e">
        <v>#VALUE!</v>
      </c>
      <c r="E15" s="11"/>
      <c r="F15" s="14">
        <v>-56</v>
      </c>
      <c r="G15" s="33">
        <v>52.52</v>
      </c>
      <c r="H15" t="s">
        <v>66</v>
      </c>
      <c r="I15">
        <v>21</v>
      </c>
      <c r="J15">
        <v>3</v>
      </c>
    </row>
    <row r="16" spans="1:13" hidden="1" outlineLevel="2" x14ac:dyDescent="0.25">
      <c r="A16" s="47">
        <v>24</v>
      </c>
      <c r="B16" s="4">
        <v>14</v>
      </c>
      <c r="C16" s="5" t="s">
        <v>30</v>
      </c>
      <c r="D16" s="17" t="e">
        <v>#VALUE!</v>
      </c>
      <c r="E16" s="11"/>
      <c r="F16" s="14">
        <v>-14</v>
      </c>
      <c r="G16" s="33">
        <v>53.43</v>
      </c>
      <c r="H16" t="s">
        <v>66</v>
      </c>
      <c r="I16">
        <v>24</v>
      </c>
      <c r="J16">
        <v>2</v>
      </c>
    </row>
    <row r="17" spans="1:13" outlineLevel="1" collapsed="1" x14ac:dyDescent="0.25">
      <c r="A17" s="47"/>
      <c r="B17" s="4"/>
      <c r="C17" s="5"/>
      <c r="D17" s="17"/>
      <c r="E17" s="11"/>
      <c r="F17" s="14"/>
      <c r="G17" s="33"/>
      <c r="H17" s="52" t="s">
        <v>101</v>
      </c>
      <c r="J17">
        <f>SUBTOTAL(9,J14:J16)</f>
        <v>55</v>
      </c>
      <c r="M17" s="62">
        <v>2</v>
      </c>
    </row>
    <row r="18" spans="1:13" hidden="1" outlineLevel="2" x14ac:dyDescent="0.25">
      <c r="A18" s="47">
        <v>3</v>
      </c>
      <c r="B18" s="4" t="e">
        <v>#VALUE!</v>
      </c>
      <c r="C18" s="5" t="s">
        <v>8</v>
      </c>
      <c r="D18" s="17" t="e">
        <v>#VALUE!</v>
      </c>
      <c r="E18" s="11"/>
      <c r="F18" s="14">
        <v>-62</v>
      </c>
      <c r="G18" s="33">
        <v>48.36</v>
      </c>
      <c r="H18" t="s">
        <v>63</v>
      </c>
      <c r="I18">
        <v>3</v>
      </c>
      <c r="J18">
        <v>40</v>
      </c>
    </row>
    <row r="19" spans="1:13" hidden="1" outlineLevel="2" x14ac:dyDescent="0.25">
      <c r="A19" s="47">
        <v>14</v>
      </c>
      <c r="B19" s="4">
        <v>18</v>
      </c>
      <c r="C19" s="5" t="s">
        <v>9</v>
      </c>
      <c r="D19" s="17" t="e">
        <v>#VALUE!</v>
      </c>
      <c r="E19" s="11"/>
      <c r="F19" s="14">
        <v>-54</v>
      </c>
      <c r="G19" s="33">
        <v>51.59</v>
      </c>
      <c r="H19" t="s">
        <v>63</v>
      </c>
      <c r="I19">
        <v>14</v>
      </c>
      <c r="J19">
        <v>5</v>
      </c>
      <c r="K19" s="44"/>
    </row>
    <row r="20" spans="1:13" hidden="1" outlineLevel="2" x14ac:dyDescent="0.25">
      <c r="A20" s="47">
        <v>18</v>
      </c>
      <c r="B20" s="4">
        <v>13</v>
      </c>
      <c r="C20" s="5" t="s">
        <v>10</v>
      </c>
      <c r="D20" s="17" t="e">
        <v>#VALUE!</v>
      </c>
      <c r="E20" s="11"/>
      <c r="F20" s="14">
        <v>-13</v>
      </c>
      <c r="G20" s="33">
        <v>52.44</v>
      </c>
      <c r="H20" t="s">
        <v>63</v>
      </c>
      <c r="I20">
        <v>18</v>
      </c>
      <c r="J20">
        <v>4</v>
      </c>
    </row>
    <row r="21" spans="1:13" hidden="1" outlineLevel="2" x14ac:dyDescent="0.25">
      <c r="A21" s="47">
        <v>28</v>
      </c>
      <c r="B21" s="4">
        <v>9</v>
      </c>
      <c r="C21" s="5" t="s">
        <v>11</v>
      </c>
      <c r="D21" s="17" t="e">
        <v>#VALUE!</v>
      </c>
      <c r="E21" s="11"/>
      <c r="F21" s="14">
        <v>-9</v>
      </c>
      <c r="G21" s="33">
        <v>57.23</v>
      </c>
      <c r="H21" t="s">
        <v>63</v>
      </c>
      <c r="I21">
        <v>28</v>
      </c>
      <c r="J21">
        <v>1</v>
      </c>
    </row>
    <row r="22" spans="1:13" hidden="1" outlineLevel="2" x14ac:dyDescent="0.25">
      <c r="A22" s="47">
        <v>0.4375</v>
      </c>
      <c r="B22" s="4">
        <v>1</v>
      </c>
      <c r="C22" s="5" t="s">
        <v>13</v>
      </c>
      <c r="D22" s="17">
        <v>50.43</v>
      </c>
      <c r="E22" s="11">
        <v>3</v>
      </c>
      <c r="F22" s="14">
        <v>-1</v>
      </c>
      <c r="G22" s="33" t="s">
        <v>96</v>
      </c>
      <c r="H22" t="s">
        <v>63</v>
      </c>
      <c r="I22">
        <v>29</v>
      </c>
      <c r="J22">
        <v>1</v>
      </c>
    </row>
    <row r="23" spans="1:13" hidden="1" outlineLevel="2" x14ac:dyDescent="0.25">
      <c r="A23" s="47">
        <v>0.44027777777777777</v>
      </c>
      <c r="B23" s="4">
        <v>5</v>
      </c>
      <c r="C23" s="5" t="s">
        <v>12</v>
      </c>
      <c r="D23" s="17">
        <v>51.33</v>
      </c>
      <c r="E23" s="11"/>
      <c r="F23" s="14">
        <v>-5</v>
      </c>
      <c r="G23" s="33" t="s">
        <v>96</v>
      </c>
      <c r="H23" t="s">
        <v>63</v>
      </c>
      <c r="I23">
        <v>30</v>
      </c>
      <c r="J23">
        <v>1</v>
      </c>
    </row>
    <row r="24" spans="1:13" outlineLevel="1" collapsed="1" x14ac:dyDescent="0.25">
      <c r="A24" s="47"/>
      <c r="B24" s="4"/>
      <c r="C24" s="5"/>
      <c r="D24" s="17"/>
      <c r="E24" s="11"/>
      <c r="F24" s="14"/>
      <c r="G24" s="33"/>
      <c r="H24" s="52" t="s">
        <v>102</v>
      </c>
      <c r="J24">
        <f>SUBTOTAL(9,J18:J23)</f>
        <v>52</v>
      </c>
      <c r="M24" s="60">
        <v>4</v>
      </c>
    </row>
    <row r="25" spans="1:13" hidden="1" outlineLevel="2" x14ac:dyDescent="0.25">
      <c r="A25" s="47">
        <v>8</v>
      </c>
      <c r="B25" s="4">
        <v>14</v>
      </c>
      <c r="C25" s="5" t="s">
        <v>29</v>
      </c>
      <c r="D25" s="17" t="e">
        <v>#VALUE!</v>
      </c>
      <c r="E25" s="11"/>
      <c r="F25" s="14">
        <v>-65</v>
      </c>
      <c r="G25" s="33">
        <v>50</v>
      </c>
      <c r="H25" t="s">
        <v>67</v>
      </c>
      <c r="I25">
        <v>8</v>
      </c>
      <c r="J25">
        <v>15</v>
      </c>
    </row>
    <row r="26" spans="1:13" hidden="1" outlineLevel="2" x14ac:dyDescent="0.25">
      <c r="A26" s="47">
        <v>20</v>
      </c>
      <c r="B26" s="4">
        <v>15</v>
      </c>
      <c r="C26" s="5" t="s">
        <v>28</v>
      </c>
      <c r="D26" s="17" t="e">
        <v>#VALUE!</v>
      </c>
      <c r="E26" s="11"/>
      <c r="F26" s="14">
        <v>-57</v>
      </c>
      <c r="G26" s="33">
        <v>52.47</v>
      </c>
      <c r="H26" t="s">
        <v>67</v>
      </c>
      <c r="I26">
        <v>20</v>
      </c>
      <c r="J26">
        <v>4</v>
      </c>
    </row>
    <row r="27" spans="1:13" outlineLevel="1" collapsed="1" x14ac:dyDescent="0.25">
      <c r="A27" s="47"/>
      <c r="B27" s="4"/>
      <c r="C27" s="5"/>
      <c r="D27" s="17"/>
      <c r="E27" s="11"/>
      <c r="F27" s="14"/>
      <c r="G27" s="33"/>
      <c r="H27" s="52" t="s">
        <v>103</v>
      </c>
      <c r="J27">
        <f>SUBTOTAL(9,J25:J26)</f>
        <v>19</v>
      </c>
      <c r="M27" s="60">
        <v>7</v>
      </c>
    </row>
    <row r="28" spans="1:13" hidden="1" outlineLevel="2" x14ac:dyDescent="0.25">
      <c r="A28" s="50">
        <v>6</v>
      </c>
      <c r="B28" s="4">
        <v>12</v>
      </c>
      <c r="C28" s="5" t="s">
        <v>19</v>
      </c>
      <c r="D28" s="17" t="e">
        <v>#VALUE!</v>
      </c>
      <c r="E28" s="11"/>
      <c r="F28" s="14">
        <v>-52</v>
      </c>
      <c r="G28" s="33">
        <v>49.41</v>
      </c>
      <c r="H28" t="s">
        <v>62</v>
      </c>
      <c r="I28" s="44">
        <v>6</v>
      </c>
      <c r="J28">
        <v>25</v>
      </c>
    </row>
    <row r="29" spans="1:13" hidden="1" outlineLevel="2" x14ac:dyDescent="0.25">
      <c r="A29" s="47">
        <v>9</v>
      </c>
      <c r="B29" s="4">
        <v>15</v>
      </c>
      <c r="C29" s="5" t="s">
        <v>20</v>
      </c>
      <c r="D29" s="17" t="e">
        <v>#VALUE!</v>
      </c>
      <c r="E29" s="11"/>
      <c r="F29" s="14">
        <v>-60</v>
      </c>
      <c r="G29" s="33">
        <v>50.15</v>
      </c>
      <c r="H29" t="s">
        <v>62</v>
      </c>
      <c r="I29">
        <v>9</v>
      </c>
      <c r="J29">
        <v>12</v>
      </c>
    </row>
    <row r="30" spans="1:13" hidden="1" outlineLevel="2" x14ac:dyDescent="0.25">
      <c r="A30" s="47">
        <v>10</v>
      </c>
      <c r="B30" s="4">
        <v>12</v>
      </c>
      <c r="C30" s="5" t="s">
        <v>18</v>
      </c>
      <c r="D30" s="17" t="e">
        <v>#VALUE!</v>
      </c>
      <c r="E30" s="11"/>
      <c r="F30" s="14">
        <v>-12</v>
      </c>
      <c r="G30" s="33">
        <v>50.51</v>
      </c>
      <c r="H30" t="s">
        <v>62</v>
      </c>
      <c r="I30">
        <v>10</v>
      </c>
      <c r="J30">
        <v>10</v>
      </c>
    </row>
    <row r="31" spans="1:13" hidden="1" outlineLevel="2" x14ac:dyDescent="0.25">
      <c r="A31" s="47">
        <v>16</v>
      </c>
      <c r="B31" s="4">
        <v>8</v>
      </c>
      <c r="C31" s="5" t="s">
        <v>17</v>
      </c>
      <c r="D31" s="17" t="e">
        <v>#VALUE!</v>
      </c>
      <c r="E31" s="11"/>
      <c r="F31" s="14">
        <v>-8</v>
      </c>
      <c r="G31" s="33">
        <v>52.31</v>
      </c>
      <c r="H31" t="s">
        <v>62</v>
      </c>
      <c r="I31">
        <v>16</v>
      </c>
      <c r="J31">
        <v>5</v>
      </c>
      <c r="K31" s="44"/>
    </row>
    <row r="32" spans="1:13" hidden="1" outlineLevel="2" x14ac:dyDescent="0.25">
      <c r="A32" s="47">
        <v>25</v>
      </c>
      <c r="B32" s="4">
        <v>4</v>
      </c>
      <c r="C32" s="5" t="s">
        <v>16</v>
      </c>
      <c r="D32" s="17" t="e">
        <v>#VALUE!</v>
      </c>
      <c r="E32" s="11">
        <v>9</v>
      </c>
      <c r="F32" s="14">
        <v>-4</v>
      </c>
      <c r="G32" s="33">
        <v>55.26</v>
      </c>
      <c r="H32" t="s">
        <v>62</v>
      </c>
      <c r="I32">
        <v>25</v>
      </c>
      <c r="J32">
        <v>2</v>
      </c>
    </row>
    <row r="33" spans="1:13" hidden="1" outlineLevel="2" x14ac:dyDescent="0.25">
      <c r="A33" s="47">
        <v>27</v>
      </c>
      <c r="B33" s="4">
        <v>2</v>
      </c>
      <c r="C33" s="5" t="s">
        <v>15</v>
      </c>
      <c r="D33" s="17" t="e">
        <v>#VALUE!</v>
      </c>
      <c r="E33" s="11">
        <v>6</v>
      </c>
      <c r="F33" s="14">
        <v>-2</v>
      </c>
      <c r="G33" s="33">
        <v>55.59</v>
      </c>
      <c r="H33" t="s">
        <v>62</v>
      </c>
      <c r="I33">
        <v>27</v>
      </c>
      <c r="J33">
        <v>1</v>
      </c>
    </row>
    <row r="34" spans="1:13" outlineLevel="1" collapsed="1" x14ac:dyDescent="0.25">
      <c r="A34" s="47"/>
      <c r="B34" s="4"/>
      <c r="C34" s="5"/>
      <c r="D34" s="17"/>
      <c r="E34" s="11"/>
      <c r="F34" s="14"/>
      <c r="G34" s="33"/>
      <c r="H34" s="52" t="s">
        <v>104</v>
      </c>
      <c r="J34">
        <f>SUBTOTAL(9,J28:J33)</f>
        <v>55</v>
      </c>
      <c r="M34" s="62">
        <v>2</v>
      </c>
    </row>
    <row r="35" spans="1:13" outlineLevel="2" x14ac:dyDescent="0.25">
      <c r="A35" s="47">
        <v>1</v>
      </c>
      <c r="B35" s="4" t="e">
        <v>#VALUE!</v>
      </c>
      <c r="C35" s="5" t="s">
        <v>7</v>
      </c>
      <c r="D35" s="17" t="e">
        <v>#VALUE!</v>
      </c>
      <c r="E35" s="11"/>
      <c r="F35" s="14">
        <v>-66</v>
      </c>
      <c r="G35" s="33">
        <v>47.17</v>
      </c>
      <c r="H35" t="s">
        <v>65</v>
      </c>
      <c r="I35">
        <v>1</v>
      </c>
      <c r="J35">
        <v>60</v>
      </c>
    </row>
    <row r="36" spans="1:13" outlineLevel="2" x14ac:dyDescent="0.25">
      <c r="A36" s="50">
        <v>6</v>
      </c>
      <c r="B36" s="4">
        <v>13</v>
      </c>
      <c r="C36" s="5" t="s">
        <v>6</v>
      </c>
      <c r="D36" s="17" t="e">
        <v>#VALUE!</v>
      </c>
      <c r="E36" s="11"/>
      <c r="F36" s="14">
        <v>-58</v>
      </c>
      <c r="G36" s="33">
        <v>49.41</v>
      </c>
      <c r="H36" t="s">
        <v>65</v>
      </c>
      <c r="I36" s="44">
        <v>6</v>
      </c>
      <c r="J36">
        <v>25</v>
      </c>
    </row>
    <row r="37" spans="1:13" outlineLevel="2" x14ac:dyDescent="0.25">
      <c r="A37" s="47">
        <v>11</v>
      </c>
      <c r="B37" s="4">
        <v>15</v>
      </c>
      <c r="C37" s="5" t="s">
        <v>5</v>
      </c>
      <c r="D37" s="17" t="e">
        <v>#VALUE!</v>
      </c>
      <c r="E37" s="11"/>
      <c r="F37" s="14">
        <v>-15</v>
      </c>
      <c r="G37" s="33">
        <v>50.53</v>
      </c>
      <c r="H37" t="s">
        <v>65</v>
      </c>
      <c r="I37">
        <v>11</v>
      </c>
      <c r="J37">
        <v>9</v>
      </c>
    </row>
    <row r="38" spans="1:13" outlineLevel="2" x14ac:dyDescent="0.25">
      <c r="A38" s="47">
        <v>15</v>
      </c>
      <c r="B38" s="4">
        <v>10</v>
      </c>
      <c r="C38" s="5" t="s">
        <v>4</v>
      </c>
      <c r="D38" s="17" t="e">
        <v>#VALUE!</v>
      </c>
      <c r="E38" s="11"/>
      <c r="F38" s="14">
        <v>-10</v>
      </c>
      <c r="G38" s="33">
        <v>52.22</v>
      </c>
      <c r="H38" t="s">
        <v>65</v>
      </c>
      <c r="I38">
        <v>15</v>
      </c>
      <c r="J38">
        <v>5</v>
      </c>
      <c r="K38" s="44"/>
    </row>
    <row r="39" spans="1:13" outlineLevel="2" x14ac:dyDescent="0.25">
      <c r="A39" s="47">
        <v>23</v>
      </c>
      <c r="B39" s="4">
        <v>6</v>
      </c>
      <c r="C39" s="5" t="s">
        <v>3</v>
      </c>
      <c r="D39" s="17" t="e">
        <v>#VALUE!</v>
      </c>
      <c r="E39" s="11"/>
      <c r="F39" s="14">
        <v>-6</v>
      </c>
      <c r="G39" s="33">
        <v>53.29</v>
      </c>
      <c r="H39" t="s">
        <v>65</v>
      </c>
      <c r="I39">
        <v>23</v>
      </c>
      <c r="J39">
        <v>3</v>
      </c>
    </row>
    <row r="40" spans="1:13" outlineLevel="1" x14ac:dyDescent="0.25">
      <c r="A40" s="47"/>
      <c r="B40" s="4"/>
      <c r="C40" s="5"/>
      <c r="D40" s="17"/>
      <c r="E40" s="11"/>
      <c r="F40" s="14"/>
      <c r="G40" s="33"/>
      <c r="H40" s="52" t="s">
        <v>105</v>
      </c>
      <c r="J40">
        <f>SUBTOTAL(9,J35:J39)</f>
        <v>102</v>
      </c>
      <c r="M40" s="60">
        <v>1</v>
      </c>
    </row>
    <row r="41" spans="1:13" s="26" customFormat="1" hidden="1" outlineLevel="2" x14ac:dyDescent="0.25">
      <c r="A41" s="48">
        <v>0.483333333333332</v>
      </c>
      <c r="B41" s="20">
        <v>8</v>
      </c>
      <c r="C41" s="21" t="s">
        <v>14</v>
      </c>
      <c r="D41" s="22">
        <v>120</v>
      </c>
      <c r="E41" s="23"/>
      <c r="F41" s="24">
        <v>-67</v>
      </c>
      <c r="G41" s="34">
        <v>46.17</v>
      </c>
      <c r="H41" s="25" t="s">
        <v>14</v>
      </c>
      <c r="I41" s="25">
        <v>32</v>
      </c>
      <c r="J41" s="25"/>
      <c r="K41" s="25"/>
      <c r="M41" s="61"/>
    </row>
    <row r="42" spans="1:13" s="26" customFormat="1" outlineLevel="1" collapsed="1" x14ac:dyDescent="0.25">
      <c r="A42" s="53"/>
      <c r="B42" s="54"/>
      <c r="C42" s="55"/>
      <c r="D42" s="56"/>
      <c r="E42" s="57"/>
      <c r="F42" s="58"/>
      <c r="G42" s="73"/>
      <c r="H42" s="59"/>
      <c r="I42" s="25"/>
      <c r="J42" s="25"/>
      <c r="K42" s="25"/>
      <c r="M42" s="61"/>
    </row>
    <row r="43" spans="1:13" outlineLevel="1" x14ac:dyDescent="0.25">
      <c r="B43"/>
      <c r="G43" s="74"/>
      <c r="I43" s="19"/>
      <c r="J43" s="19"/>
      <c r="K43" s="19"/>
    </row>
    <row r="44" spans="1:13" hidden="1" outlineLevel="1" x14ac:dyDescent="0.25">
      <c r="G44" s="74"/>
    </row>
    <row r="45" spans="1:13" hidden="1" outlineLevel="1" x14ac:dyDescent="0.25">
      <c r="G45" s="74"/>
    </row>
    <row r="46" spans="1:13" outlineLevel="1" x14ac:dyDescent="0.25">
      <c r="G46" s="74"/>
      <c r="H46" s="52" t="s">
        <v>106</v>
      </c>
      <c r="J46">
        <f>SUBTOTAL(9,J2:J45)</f>
        <v>375</v>
      </c>
    </row>
    <row r="47" spans="1:13" x14ac:dyDescent="0.25">
      <c r="G47" s="74"/>
    </row>
    <row r="48" spans="1:13" x14ac:dyDescent="0.25">
      <c r="G48" s="74"/>
    </row>
    <row r="49" spans="1:7" x14ac:dyDescent="0.25">
      <c r="A49" s="64" t="s">
        <v>108</v>
      </c>
      <c r="G49" s="74"/>
    </row>
    <row r="50" spans="1:7" x14ac:dyDescent="0.25">
      <c r="G50" s="74"/>
    </row>
    <row r="51" spans="1:7" x14ac:dyDescent="0.25">
      <c r="A51" s="67">
        <v>1</v>
      </c>
      <c r="B51" s="68"/>
      <c r="C51" s="52" t="str">
        <f>+H40</f>
        <v>Totaal WTC De Amstel</v>
      </c>
      <c r="D51" s="69"/>
      <c r="E51" s="70"/>
      <c r="F51" s="71"/>
      <c r="G51" s="72">
        <f>+J40</f>
        <v>102</v>
      </c>
    </row>
    <row r="52" spans="1:7" x14ac:dyDescent="0.25">
      <c r="A52" s="86">
        <v>2</v>
      </c>
      <c r="B52" s="68"/>
      <c r="C52" s="52" t="str">
        <f>+H17</f>
        <v>Totaal DOK</v>
      </c>
      <c r="D52" s="69"/>
      <c r="E52" s="70"/>
      <c r="F52" s="71"/>
      <c r="G52" s="72">
        <f>+J17</f>
        <v>55</v>
      </c>
    </row>
    <row r="53" spans="1:7" x14ac:dyDescent="0.25">
      <c r="A53" s="86">
        <v>3</v>
      </c>
      <c r="B53" s="68"/>
      <c r="C53" s="52" t="str">
        <f>+H34</f>
        <v>Totaal Utrecht</v>
      </c>
      <c r="D53" s="69"/>
      <c r="E53" s="70"/>
      <c r="F53" s="71"/>
      <c r="G53" s="72">
        <f>+J34</f>
        <v>55</v>
      </c>
    </row>
    <row r="54" spans="1:7" x14ac:dyDescent="0.25">
      <c r="A54" s="67">
        <v>4</v>
      </c>
      <c r="B54" s="68"/>
      <c r="C54" s="52" t="str">
        <f>+H24</f>
        <v>Totaal Kek</v>
      </c>
      <c r="D54" s="69"/>
      <c r="E54" s="70"/>
      <c r="F54" s="71"/>
      <c r="G54" s="72">
        <f>+J24</f>
        <v>52</v>
      </c>
    </row>
    <row r="55" spans="1:7" x14ac:dyDescent="0.25">
      <c r="A55" s="67">
        <v>5</v>
      </c>
      <c r="B55" s="68"/>
      <c r="C55" s="51" t="str">
        <f>+H7</f>
        <v>Totaal Amsterdam</v>
      </c>
      <c r="D55" s="69"/>
      <c r="E55" s="70"/>
      <c r="F55" s="71"/>
      <c r="G55" s="72">
        <f>+J7</f>
        <v>47</v>
      </c>
    </row>
    <row r="56" spans="1:7" x14ac:dyDescent="0.25">
      <c r="A56" s="67">
        <v>6</v>
      </c>
      <c r="B56" s="68"/>
      <c r="C56" s="52" t="str">
        <f>+H10</f>
        <v>Totaal Cyclogirls</v>
      </c>
      <c r="D56" s="69"/>
      <c r="E56" s="70"/>
      <c r="F56" s="71"/>
      <c r="G56" s="72">
        <f>+J10</f>
        <v>39</v>
      </c>
    </row>
    <row r="57" spans="1:7" x14ac:dyDescent="0.25">
      <c r="A57" s="67">
        <v>7</v>
      </c>
      <c r="B57" s="68"/>
      <c r="C57" s="52" t="str">
        <f>+H27</f>
        <v>Totaal Skits</v>
      </c>
      <c r="D57" s="69"/>
      <c r="E57" s="70"/>
      <c r="F57" s="71"/>
      <c r="G57" s="72">
        <f>+J27</f>
        <v>19</v>
      </c>
    </row>
    <row r="58" spans="1:7" x14ac:dyDescent="0.25">
      <c r="A58" s="67">
        <v>8</v>
      </c>
      <c r="B58" s="68"/>
      <c r="C58" s="52" t="str">
        <f>+H13</f>
        <v>Totaal Den Bosch</v>
      </c>
      <c r="D58" s="69"/>
      <c r="E58" s="70"/>
      <c r="F58" s="71"/>
      <c r="G58" s="72">
        <f>+J13</f>
        <v>7</v>
      </c>
    </row>
    <row r="59" spans="1:7" x14ac:dyDescent="0.25">
      <c r="A59" s="67">
        <v>9</v>
      </c>
      <c r="B59" s="68"/>
      <c r="C59" s="52" t="s">
        <v>139</v>
      </c>
      <c r="G59" s="87"/>
    </row>
    <row r="60" spans="1:7" x14ac:dyDescent="0.25">
      <c r="A60" s="67">
        <v>10</v>
      </c>
      <c r="B60" s="68"/>
      <c r="C60" s="52" t="s">
        <v>140</v>
      </c>
    </row>
    <row r="61" spans="1:7" x14ac:dyDescent="0.25">
      <c r="A61" s="67">
        <v>11</v>
      </c>
      <c r="B61" s="68"/>
      <c r="C61" s="52" t="s">
        <v>141</v>
      </c>
    </row>
    <row r="62" spans="1:7" x14ac:dyDescent="0.25">
      <c r="A62" s="67">
        <v>12</v>
      </c>
      <c r="B62" s="68"/>
      <c r="C62" s="52" t="s">
        <v>142</v>
      </c>
    </row>
    <row r="63" spans="1:7" x14ac:dyDescent="0.25">
      <c r="G63" s="74"/>
    </row>
    <row r="64" spans="1:7" x14ac:dyDescent="0.25">
      <c r="G64" s="74"/>
    </row>
    <row r="65" spans="7:7" x14ac:dyDescent="0.25">
      <c r="G65" s="74"/>
    </row>
    <row r="66" spans="7:7" x14ac:dyDescent="0.25">
      <c r="G66" s="74"/>
    </row>
    <row r="67" spans="7:7" x14ac:dyDescent="0.25">
      <c r="G67" s="74"/>
    </row>
    <row r="68" spans="7:7" x14ac:dyDescent="0.25">
      <c r="G68" s="74"/>
    </row>
    <row r="69" spans="7:7" x14ac:dyDescent="0.25">
      <c r="G69" s="74"/>
    </row>
  </sheetData>
  <sortState ref="A2:K32">
    <sortCondition ref="H2:H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4"/>
  <sheetViews>
    <sheetView topLeftCell="B1" zoomScale="150" zoomScaleNormal="150" workbookViewId="0">
      <selection activeCell="B8" sqref="B8"/>
    </sheetView>
  </sheetViews>
  <sheetFormatPr defaultRowHeight="15" x14ac:dyDescent="0.25"/>
  <cols>
    <col min="1" max="1" width="9.140625" style="1"/>
    <col min="2" max="2" width="20.7109375" bestFit="1" customWidth="1"/>
    <col min="3" max="4" width="15.85546875" customWidth="1"/>
    <col min="5" max="5" width="14.42578125" customWidth="1"/>
    <col min="6" max="7" width="16.5703125" style="1" customWidth="1"/>
    <col min="8" max="8" width="15.85546875" style="65" customWidth="1"/>
    <col min="9" max="9" width="15.85546875" style="66" customWidth="1"/>
    <col min="10" max="10" width="10.85546875" customWidth="1"/>
  </cols>
  <sheetData>
    <row r="1" spans="1:9" s="45" customFormat="1" ht="45" x14ac:dyDescent="0.25">
      <c r="A1" s="80"/>
      <c r="B1" s="81" t="s">
        <v>122</v>
      </c>
      <c r="C1" s="82" t="s">
        <v>94</v>
      </c>
      <c r="D1" s="84" t="s">
        <v>138</v>
      </c>
      <c r="E1" s="83" t="s">
        <v>123</v>
      </c>
      <c r="F1" s="84" t="s">
        <v>124</v>
      </c>
      <c r="G1" s="84" t="s">
        <v>125</v>
      </c>
      <c r="H1" s="84" t="s">
        <v>126</v>
      </c>
      <c r="I1" s="84" t="s">
        <v>127</v>
      </c>
    </row>
    <row r="2" spans="1:9" x14ac:dyDescent="0.25">
      <c r="A2" s="6">
        <v>1</v>
      </c>
      <c r="B2" s="5" t="s">
        <v>128</v>
      </c>
      <c r="C2" s="6">
        <f t="shared" ref="C2:C13" si="0">D2+E2+F2+G2+H2+I2</f>
        <v>458.29999999999995</v>
      </c>
      <c r="D2" s="6">
        <v>39</v>
      </c>
      <c r="E2" s="6">
        <v>41</v>
      </c>
      <c r="F2" s="6">
        <v>66</v>
      </c>
      <c r="G2" s="6">
        <v>108</v>
      </c>
      <c r="H2" s="6">
        <v>99.2</v>
      </c>
      <c r="I2" s="6">
        <v>105.1</v>
      </c>
    </row>
    <row r="3" spans="1:9" x14ac:dyDescent="0.25">
      <c r="A3" s="6">
        <v>5</v>
      </c>
      <c r="B3" s="5" t="s">
        <v>95</v>
      </c>
      <c r="C3" s="6">
        <f t="shared" si="0"/>
        <v>276</v>
      </c>
      <c r="D3" s="6">
        <v>94</v>
      </c>
      <c r="E3" s="6">
        <v>26</v>
      </c>
      <c r="F3" s="6">
        <v>44</v>
      </c>
      <c r="G3" s="6">
        <v>16</v>
      </c>
      <c r="H3" s="6">
        <v>58</v>
      </c>
      <c r="I3" s="6">
        <v>38</v>
      </c>
    </row>
    <row r="4" spans="1:9" x14ac:dyDescent="0.25">
      <c r="A4" s="6">
        <v>3</v>
      </c>
      <c r="B4" s="5" t="s">
        <v>130</v>
      </c>
      <c r="C4" s="6">
        <f t="shared" si="0"/>
        <v>249</v>
      </c>
      <c r="D4" s="6">
        <v>46</v>
      </c>
      <c r="E4" s="6">
        <v>26</v>
      </c>
      <c r="F4" s="6">
        <v>72</v>
      </c>
      <c r="G4" s="6">
        <v>65</v>
      </c>
      <c r="H4" s="6">
        <v>25</v>
      </c>
      <c r="I4" s="6">
        <v>15</v>
      </c>
    </row>
    <row r="5" spans="1:9" x14ac:dyDescent="0.25">
      <c r="A5" s="6">
        <v>2</v>
      </c>
      <c r="B5" s="5" t="s">
        <v>129</v>
      </c>
      <c r="C5" s="6">
        <f t="shared" si="0"/>
        <v>243.1</v>
      </c>
      <c r="D5" s="6">
        <v>19</v>
      </c>
      <c r="E5" s="6">
        <v>26</v>
      </c>
      <c r="F5" s="6">
        <v>54.1</v>
      </c>
      <c r="G5" s="6">
        <v>46</v>
      </c>
      <c r="H5" s="6">
        <v>45</v>
      </c>
      <c r="I5" s="6">
        <v>53</v>
      </c>
    </row>
    <row r="6" spans="1:9" x14ac:dyDescent="0.25">
      <c r="A6" s="6">
        <v>4</v>
      </c>
      <c r="B6" s="5" t="s">
        <v>131</v>
      </c>
      <c r="C6" s="6">
        <f t="shared" si="0"/>
        <v>237</v>
      </c>
      <c r="D6" s="6">
        <v>40</v>
      </c>
      <c r="E6" s="6">
        <v>11</v>
      </c>
      <c r="F6" s="6">
        <v>38</v>
      </c>
      <c r="G6" s="6">
        <v>61</v>
      </c>
      <c r="H6" s="6">
        <v>39</v>
      </c>
      <c r="I6" s="6">
        <v>48</v>
      </c>
    </row>
    <row r="7" spans="1:9" x14ac:dyDescent="0.25">
      <c r="A7" s="6">
        <v>6</v>
      </c>
      <c r="B7" s="5" t="s">
        <v>132</v>
      </c>
      <c r="C7" s="6">
        <f t="shared" si="0"/>
        <v>230.1</v>
      </c>
      <c r="D7" s="6">
        <v>50</v>
      </c>
      <c r="E7" s="6">
        <v>38</v>
      </c>
      <c r="F7" s="6"/>
      <c r="G7" s="6">
        <v>39</v>
      </c>
      <c r="H7" s="6">
        <v>46</v>
      </c>
      <c r="I7" s="6">
        <v>57.1</v>
      </c>
    </row>
    <row r="8" spans="1:9" x14ac:dyDescent="0.25">
      <c r="A8" s="6">
        <v>7</v>
      </c>
      <c r="B8" s="5" t="s">
        <v>133</v>
      </c>
      <c r="C8" s="6">
        <f t="shared" si="0"/>
        <v>200.1</v>
      </c>
      <c r="D8" s="6">
        <v>30</v>
      </c>
      <c r="E8" s="6">
        <v>49</v>
      </c>
      <c r="F8" s="6">
        <v>24</v>
      </c>
      <c r="G8" s="6">
        <v>25.1</v>
      </c>
      <c r="H8" s="6">
        <v>50</v>
      </c>
      <c r="I8" s="6">
        <v>22</v>
      </c>
    </row>
    <row r="9" spans="1:9" x14ac:dyDescent="0.25">
      <c r="A9" s="6">
        <v>8</v>
      </c>
      <c r="B9" s="5" t="s">
        <v>134</v>
      </c>
      <c r="C9" s="6">
        <f t="shared" si="0"/>
        <v>126.1</v>
      </c>
      <c r="D9" s="6">
        <v>17</v>
      </c>
      <c r="E9" s="6">
        <v>30</v>
      </c>
      <c r="F9" s="6">
        <v>56.1</v>
      </c>
      <c r="G9" s="6"/>
      <c r="H9" s="6">
        <v>23</v>
      </c>
      <c r="I9" s="6"/>
    </row>
    <row r="10" spans="1:9" x14ac:dyDescent="0.25">
      <c r="A10" s="6">
        <v>9</v>
      </c>
      <c r="B10" s="85" t="s">
        <v>135</v>
      </c>
      <c r="C10" s="6">
        <f t="shared" si="0"/>
        <v>73.099999999999994</v>
      </c>
      <c r="D10" s="6"/>
      <c r="E10" s="5"/>
      <c r="F10" s="6">
        <v>48</v>
      </c>
      <c r="G10" s="6">
        <v>25.1</v>
      </c>
      <c r="H10" s="6"/>
      <c r="I10" s="6"/>
    </row>
    <row r="11" spans="1:9" x14ac:dyDescent="0.25">
      <c r="A11" s="6">
        <v>10</v>
      </c>
      <c r="B11" s="85" t="s">
        <v>68</v>
      </c>
      <c r="C11" s="6">
        <f t="shared" si="0"/>
        <v>68</v>
      </c>
      <c r="D11" s="6">
        <v>19</v>
      </c>
      <c r="E11" s="5"/>
      <c r="F11" s="6">
        <v>7</v>
      </c>
      <c r="G11" s="6"/>
      <c r="H11" s="6">
        <v>42</v>
      </c>
      <c r="I11" s="6"/>
    </row>
    <row r="12" spans="1:9" x14ac:dyDescent="0.25">
      <c r="A12" s="6">
        <v>11</v>
      </c>
      <c r="B12" s="5" t="s">
        <v>136</v>
      </c>
      <c r="C12" s="6">
        <f t="shared" si="0"/>
        <v>28</v>
      </c>
      <c r="D12" s="6">
        <v>10</v>
      </c>
      <c r="E12" s="6">
        <v>8</v>
      </c>
      <c r="F12" s="6"/>
      <c r="G12" s="6">
        <v>5</v>
      </c>
      <c r="H12" s="6">
        <v>5</v>
      </c>
      <c r="I12" s="6"/>
    </row>
    <row r="13" spans="1:9" x14ac:dyDescent="0.25">
      <c r="A13" s="6">
        <v>12</v>
      </c>
      <c r="B13" s="85" t="s">
        <v>137</v>
      </c>
      <c r="C13" s="6">
        <f t="shared" si="0"/>
        <v>5</v>
      </c>
      <c r="D13" s="6"/>
      <c r="E13" s="5"/>
      <c r="F13" s="6">
        <v>5</v>
      </c>
      <c r="G13" s="6"/>
      <c r="H13" s="6"/>
      <c r="I13" s="6"/>
    </row>
    <row r="14" spans="1:9" x14ac:dyDescent="0.25">
      <c r="B14" s="91" t="s">
        <v>113</v>
      </c>
      <c r="C14">
        <v>5</v>
      </c>
    </row>
  </sheetData>
  <sortState ref="A2:I14">
    <sortCondition descending="1" ref="C2:C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pane ySplit="1" topLeftCell="A2" activePane="bottomLeft" state="frozenSplit"/>
      <selection pane="bottomLeft" activeCell="E111" sqref="E111:E118"/>
    </sheetView>
  </sheetViews>
  <sheetFormatPr defaultRowHeight="15" x14ac:dyDescent="0.25"/>
  <cols>
    <col min="2" max="2" width="11.5703125" bestFit="1" customWidth="1"/>
    <col min="3" max="3" width="16" bestFit="1" customWidth="1"/>
    <col min="4" max="4" width="23" bestFit="1" customWidth="1"/>
    <col min="6" max="6" width="16.7109375" customWidth="1"/>
    <col min="7" max="7" width="23.7109375" customWidth="1"/>
    <col min="8" max="8" width="9" bestFit="1" customWidth="1"/>
    <col min="9" max="9" width="20.7109375" bestFit="1" customWidth="1"/>
  </cols>
  <sheetData>
    <row r="1" spans="1:7" x14ac:dyDescent="0.25">
      <c r="A1" s="7" t="s">
        <v>0</v>
      </c>
      <c r="B1" s="8" t="s">
        <v>35</v>
      </c>
      <c r="C1" s="7" t="s">
        <v>1</v>
      </c>
      <c r="D1" s="110" t="s">
        <v>2</v>
      </c>
    </row>
    <row r="2" spans="1:7" x14ac:dyDescent="0.25">
      <c r="A2" s="27">
        <v>0.4375</v>
      </c>
      <c r="B2" s="28">
        <v>1</v>
      </c>
      <c r="C2" s="104" t="s">
        <v>109</v>
      </c>
      <c r="D2" s="104" t="s">
        <v>247</v>
      </c>
    </row>
    <row r="3" spans="1:7" x14ac:dyDescent="0.25">
      <c r="A3" s="27"/>
      <c r="B3" s="28"/>
      <c r="C3" s="104"/>
      <c r="D3" s="104" t="s">
        <v>246</v>
      </c>
    </row>
    <row r="4" spans="1:7" x14ac:dyDescent="0.25">
      <c r="A4" s="27"/>
      <c r="B4" s="28"/>
      <c r="C4" s="104"/>
      <c r="D4" s="104" t="s">
        <v>245</v>
      </c>
    </row>
    <row r="5" spans="1:7" x14ac:dyDescent="0.25">
      <c r="A5" s="27"/>
      <c r="B5" s="28"/>
      <c r="C5" s="104"/>
      <c r="D5" s="104"/>
    </row>
    <row r="6" spans="1:7" x14ac:dyDescent="0.25">
      <c r="A6" s="3">
        <v>0.4381944444444445</v>
      </c>
      <c r="B6" s="4">
        <v>2</v>
      </c>
      <c r="C6" s="105" t="s">
        <v>16</v>
      </c>
      <c r="D6" s="105" t="s">
        <v>41</v>
      </c>
    </row>
    <row r="7" spans="1:7" x14ac:dyDescent="0.25">
      <c r="A7" s="3"/>
      <c r="B7" s="4"/>
      <c r="C7" s="105"/>
      <c r="D7" s="105" t="s">
        <v>45</v>
      </c>
    </row>
    <row r="8" spans="1:7" x14ac:dyDescent="0.25">
      <c r="A8" s="3"/>
      <c r="B8" s="4"/>
      <c r="C8" s="105"/>
      <c r="D8" s="105" t="s">
        <v>42</v>
      </c>
    </row>
    <row r="9" spans="1:7" x14ac:dyDescent="0.25">
      <c r="A9" s="3"/>
      <c r="B9" s="4"/>
      <c r="C9" s="105"/>
      <c r="D9" s="105" t="s">
        <v>43</v>
      </c>
    </row>
    <row r="10" spans="1:7" x14ac:dyDescent="0.25">
      <c r="A10" s="101">
        <v>0.43888888888888888</v>
      </c>
      <c r="B10" s="100">
        <v>3</v>
      </c>
      <c r="C10" s="109" t="s">
        <v>110</v>
      </c>
      <c r="D10" s="98" t="s">
        <v>76</v>
      </c>
      <c r="G10" s="9"/>
    </row>
    <row r="11" spans="1:7" x14ac:dyDescent="0.25">
      <c r="A11" s="101"/>
      <c r="B11" s="100"/>
      <c r="C11" s="109"/>
      <c r="D11" s="98" t="s">
        <v>74</v>
      </c>
      <c r="G11" s="9"/>
    </row>
    <row r="12" spans="1:7" x14ac:dyDescent="0.25">
      <c r="A12" s="101"/>
      <c r="B12" s="100"/>
      <c r="C12" s="109"/>
      <c r="D12" s="98" t="s">
        <v>73</v>
      </c>
      <c r="G12" s="9"/>
    </row>
    <row r="13" spans="1:7" x14ac:dyDescent="0.25">
      <c r="A13" s="101"/>
      <c r="B13" s="100"/>
      <c r="C13" s="109"/>
      <c r="D13" s="98" t="s">
        <v>77</v>
      </c>
      <c r="G13" s="9"/>
    </row>
    <row r="14" spans="1:7" x14ac:dyDescent="0.25">
      <c r="A14" s="3">
        <v>0.43958333333333338</v>
      </c>
      <c r="B14" s="4">
        <v>4</v>
      </c>
      <c r="C14" s="105" t="s">
        <v>22</v>
      </c>
      <c r="D14" s="105"/>
    </row>
    <row r="15" spans="1:7" x14ac:dyDescent="0.25">
      <c r="A15" s="3"/>
      <c r="B15" s="4"/>
      <c r="C15" s="105"/>
      <c r="D15" s="105"/>
    </row>
    <row r="16" spans="1:7" x14ac:dyDescent="0.25">
      <c r="A16" s="3"/>
      <c r="B16" s="4"/>
      <c r="C16" s="105"/>
      <c r="D16" s="105"/>
    </row>
    <row r="17" spans="1:4" x14ac:dyDescent="0.25">
      <c r="A17" s="3"/>
      <c r="B17" s="4"/>
      <c r="C17" s="105"/>
      <c r="D17" s="105"/>
    </row>
    <row r="18" spans="1:4" x14ac:dyDescent="0.25">
      <c r="A18" s="27">
        <v>0.44027777777777777</v>
      </c>
      <c r="B18" s="28">
        <v>5</v>
      </c>
      <c r="C18" s="104" t="s">
        <v>111</v>
      </c>
      <c r="D18" s="104" t="s">
        <v>244</v>
      </c>
    </row>
    <row r="19" spans="1:4" x14ac:dyDescent="0.25">
      <c r="A19" s="27"/>
      <c r="B19" s="28"/>
      <c r="C19" s="104"/>
      <c r="D19" s="104" t="s">
        <v>243</v>
      </c>
    </row>
    <row r="20" spans="1:4" x14ac:dyDescent="0.25">
      <c r="A20" s="27"/>
      <c r="B20" s="28"/>
      <c r="C20" s="104"/>
      <c r="D20" s="104" t="s">
        <v>242</v>
      </c>
    </row>
    <row r="21" spans="1:4" x14ac:dyDescent="0.25">
      <c r="A21" s="27"/>
      <c r="B21" s="28"/>
      <c r="C21" s="104"/>
      <c r="D21" s="104"/>
    </row>
    <row r="22" spans="1:4" x14ac:dyDescent="0.25">
      <c r="A22" s="3">
        <v>0.44097222222222199</v>
      </c>
      <c r="B22" s="4">
        <v>6</v>
      </c>
      <c r="C22" s="105" t="s">
        <v>112</v>
      </c>
      <c r="D22" s="105" t="s">
        <v>241</v>
      </c>
    </row>
    <row r="23" spans="1:4" x14ac:dyDescent="0.25">
      <c r="A23" s="3"/>
      <c r="B23" s="4"/>
      <c r="C23" s="105"/>
      <c r="D23" s="105" t="s">
        <v>83</v>
      </c>
    </row>
    <row r="24" spans="1:4" x14ac:dyDescent="0.25">
      <c r="A24" s="3"/>
      <c r="B24" s="4"/>
      <c r="C24" s="105"/>
      <c r="D24" s="105" t="s">
        <v>240</v>
      </c>
    </row>
    <row r="25" spans="1:4" x14ac:dyDescent="0.25">
      <c r="A25" s="3"/>
      <c r="B25" s="4"/>
      <c r="C25" s="105"/>
      <c r="D25" s="105" t="s">
        <v>84</v>
      </c>
    </row>
    <row r="26" spans="1:4" x14ac:dyDescent="0.25">
      <c r="A26" s="27">
        <v>0.44166666666666698</v>
      </c>
      <c r="B26" s="28">
        <v>7</v>
      </c>
      <c r="C26" s="103" t="s">
        <v>17</v>
      </c>
      <c r="D26" s="104" t="s">
        <v>38</v>
      </c>
    </row>
    <row r="27" spans="1:4" x14ac:dyDescent="0.25">
      <c r="A27" s="27"/>
      <c r="B27" s="28"/>
      <c r="C27" s="103"/>
      <c r="D27" s="104" t="s">
        <v>239</v>
      </c>
    </row>
    <row r="28" spans="1:4" x14ac:dyDescent="0.25">
      <c r="A28" s="27"/>
      <c r="B28" s="28"/>
      <c r="C28" s="103"/>
      <c r="D28" s="104" t="s">
        <v>238</v>
      </c>
    </row>
    <row r="29" spans="1:4" x14ac:dyDescent="0.25">
      <c r="A29" s="27"/>
      <c r="B29" s="28"/>
      <c r="C29" s="103"/>
      <c r="D29" s="104" t="s">
        <v>37</v>
      </c>
    </row>
    <row r="30" spans="1:4" x14ac:dyDescent="0.25">
      <c r="A30" s="3">
        <v>0.44236111111111098</v>
      </c>
      <c r="B30" s="4">
        <v>8</v>
      </c>
      <c r="C30" s="105" t="s">
        <v>113</v>
      </c>
      <c r="D30" s="105" t="s">
        <v>237</v>
      </c>
    </row>
    <row r="31" spans="1:4" x14ac:dyDescent="0.25">
      <c r="A31" s="3"/>
      <c r="B31" s="4"/>
      <c r="C31" s="105"/>
      <c r="D31" s="105" t="s">
        <v>236</v>
      </c>
    </row>
    <row r="32" spans="1:4" x14ac:dyDescent="0.25">
      <c r="A32" s="3"/>
      <c r="B32" s="4"/>
      <c r="C32" s="105"/>
      <c r="D32" s="105" t="s">
        <v>235</v>
      </c>
    </row>
    <row r="33" spans="1:4" x14ac:dyDescent="0.25">
      <c r="A33" s="3"/>
      <c r="B33" s="4"/>
      <c r="C33" s="105"/>
      <c r="D33" s="105" t="s">
        <v>234</v>
      </c>
    </row>
    <row r="34" spans="1:4" x14ac:dyDescent="0.25">
      <c r="A34" s="101">
        <v>0.44305555555555598</v>
      </c>
      <c r="B34" s="100">
        <v>9</v>
      </c>
      <c r="C34" s="109" t="s">
        <v>4</v>
      </c>
      <c r="D34" s="98" t="s">
        <v>233</v>
      </c>
    </row>
    <row r="35" spans="1:4" x14ac:dyDescent="0.25">
      <c r="A35" s="101"/>
      <c r="B35" s="100"/>
      <c r="C35" s="109"/>
      <c r="D35" s="98" t="s">
        <v>75</v>
      </c>
    </row>
    <row r="36" spans="1:4" x14ac:dyDescent="0.25">
      <c r="A36" s="101"/>
      <c r="B36" s="100"/>
      <c r="C36" s="109"/>
      <c r="D36" s="98" t="s">
        <v>80</v>
      </c>
    </row>
    <row r="37" spans="1:4" x14ac:dyDescent="0.25">
      <c r="A37" s="101"/>
      <c r="B37" s="100"/>
      <c r="C37" s="109"/>
      <c r="D37" s="98" t="s">
        <v>79</v>
      </c>
    </row>
    <row r="38" spans="1:4" x14ac:dyDescent="0.25">
      <c r="A38" s="3">
        <v>0.44374999999999998</v>
      </c>
      <c r="B38" s="4">
        <v>10</v>
      </c>
      <c r="C38" s="105" t="s">
        <v>23</v>
      </c>
      <c r="D38" s="105"/>
    </row>
    <row r="39" spans="1:4" x14ac:dyDescent="0.25">
      <c r="A39" s="3"/>
      <c r="B39" s="4"/>
      <c r="C39" s="105"/>
      <c r="D39" s="105"/>
    </row>
    <row r="40" spans="1:4" x14ac:dyDescent="0.25">
      <c r="A40" s="3"/>
      <c r="B40" s="4"/>
      <c r="C40" s="105"/>
      <c r="D40" s="105"/>
    </row>
    <row r="41" spans="1:4" x14ac:dyDescent="0.25">
      <c r="A41" s="3"/>
      <c r="B41" s="4"/>
      <c r="C41" s="105"/>
      <c r="D41" s="105"/>
    </row>
    <row r="42" spans="1:4" x14ac:dyDescent="0.25">
      <c r="A42" s="27">
        <v>0.44444444444444497</v>
      </c>
      <c r="B42" s="28">
        <v>11</v>
      </c>
      <c r="C42" s="103" t="s">
        <v>114</v>
      </c>
      <c r="D42" s="104" t="s">
        <v>232</v>
      </c>
    </row>
    <row r="43" spans="1:4" x14ac:dyDescent="0.25">
      <c r="A43" s="27"/>
      <c r="B43" s="28"/>
      <c r="C43" s="103"/>
      <c r="D43" s="104" t="s">
        <v>231</v>
      </c>
    </row>
    <row r="44" spans="1:4" x14ac:dyDescent="0.25">
      <c r="A44" s="27"/>
      <c r="B44" s="28"/>
      <c r="C44" s="103"/>
      <c r="D44" s="104" t="s">
        <v>230</v>
      </c>
    </row>
    <row r="45" spans="1:4" x14ac:dyDescent="0.25">
      <c r="A45" s="27"/>
      <c r="B45" s="28"/>
      <c r="C45" s="103"/>
      <c r="D45" s="104" t="s">
        <v>229</v>
      </c>
    </row>
    <row r="46" spans="1:4" x14ac:dyDescent="0.25">
      <c r="A46" s="3">
        <v>0.44513888888888897</v>
      </c>
      <c r="B46" s="4">
        <v>12</v>
      </c>
      <c r="C46" s="105" t="s">
        <v>115</v>
      </c>
      <c r="D46" s="105" t="s">
        <v>228</v>
      </c>
    </row>
    <row r="47" spans="1:4" x14ac:dyDescent="0.25">
      <c r="A47" s="3"/>
      <c r="B47" s="4"/>
      <c r="C47" s="105"/>
      <c r="D47" s="105" t="s">
        <v>227</v>
      </c>
    </row>
    <row r="48" spans="1:4" x14ac:dyDescent="0.25">
      <c r="A48" s="3"/>
      <c r="B48" s="4"/>
      <c r="C48" s="105"/>
      <c r="D48" s="105" t="s">
        <v>226</v>
      </c>
    </row>
    <row r="49" spans="1:4" x14ac:dyDescent="0.25">
      <c r="A49" s="3"/>
      <c r="B49" s="4"/>
      <c r="C49" s="105"/>
      <c r="D49" s="105" t="s">
        <v>225</v>
      </c>
    </row>
    <row r="50" spans="1:4" x14ac:dyDescent="0.25">
      <c r="A50" s="27">
        <v>0.44583333333333403</v>
      </c>
      <c r="B50" s="28">
        <v>13</v>
      </c>
      <c r="C50" s="104" t="s">
        <v>116</v>
      </c>
      <c r="D50" s="104" t="s">
        <v>224</v>
      </c>
    </row>
    <row r="51" spans="1:4" x14ac:dyDescent="0.25">
      <c r="A51" s="27"/>
      <c r="B51" s="28"/>
      <c r="C51" s="104"/>
      <c r="D51" s="104" t="s">
        <v>223</v>
      </c>
    </row>
    <row r="52" spans="1:4" x14ac:dyDescent="0.25">
      <c r="A52" s="27"/>
      <c r="B52" s="28"/>
      <c r="C52" s="104"/>
      <c r="D52" s="104" t="s">
        <v>222</v>
      </c>
    </row>
    <row r="53" spans="1:4" x14ac:dyDescent="0.25">
      <c r="A53" s="27"/>
      <c r="B53" s="28"/>
      <c r="C53" s="104"/>
      <c r="D53" s="104" t="s">
        <v>46</v>
      </c>
    </row>
    <row r="54" spans="1:4" x14ac:dyDescent="0.25">
      <c r="A54" s="3">
        <v>0.44652777777777802</v>
      </c>
      <c r="B54" s="4">
        <v>14</v>
      </c>
      <c r="C54" s="105" t="s">
        <v>117</v>
      </c>
      <c r="D54" s="105" t="s">
        <v>221</v>
      </c>
    </row>
    <row r="55" spans="1:4" x14ac:dyDescent="0.25">
      <c r="A55" s="3"/>
      <c r="B55" s="4"/>
      <c r="C55" s="105"/>
      <c r="D55" s="105" t="s">
        <v>220</v>
      </c>
    </row>
    <row r="56" spans="1:4" x14ac:dyDescent="0.25">
      <c r="A56" s="3"/>
      <c r="B56" s="4"/>
      <c r="C56" s="105"/>
      <c r="D56" s="105" t="s">
        <v>219</v>
      </c>
    </row>
    <row r="57" spans="1:4" x14ac:dyDescent="0.25">
      <c r="A57" s="3"/>
      <c r="B57" s="4"/>
      <c r="C57" s="108"/>
      <c r="D57" s="105" t="s">
        <v>218</v>
      </c>
    </row>
    <row r="58" spans="1:4" x14ac:dyDescent="0.25">
      <c r="A58" s="27">
        <v>0.44722222222222302</v>
      </c>
      <c r="B58" s="28">
        <v>15</v>
      </c>
      <c r="C58" s="103" t="s">
        <v>18</v>
      </c>
      <c r="D58" s="104" t="s">
        <v>217</v>
      </c>
    </row>
    <row r="59" spans="1:4" x14ac:dyDescent="0.25">
      <c r="A59" s="27"/>
      <c r="B59" s="28"/>
      <c r="C59" s="103"/>
      <c r="D59" s="104" t="s">
        <v>216</v>
      </c>
    </row>
    <row r="60" spans="1:4" x14ac:dyDescent="0.25">
      <c r="A60" s="27"/>
      <c r="B60" s="28"/>
      <c r="C60" s="103"/>
      <c r="D60" s="104" t="s">
        <v>215</v>
      </c>
    </row>
    <row r="61" spans="1:4" x14ac:dyDescent="0.25">
      <c r="A61" s="27"/>
      <c r="B61" s="28"/>
      <c r="C61" s="104"/>
      <c r="D61" s="104" t="s">
        <v>214</v>
      </c>
    </row>
    <row r="62" spans="1:4" x14ac:dyDescent="0.25">
      <c r="A62" s="107">
        <v>0.44791666666666669</v>
      </c>
      <c r="B62" s="106">
        <v>16</v>
      </c>
      <c r="C62" s="105" t="s">
        <v>30</v>
      </c>
      <c r="D62" s="105" t="s">
        <v>54</v>
      </c>
    </row>
    <row r="63" spans="1:4" x14ac:dyDescent="0.25">
      <c r="A63" s="107"/>
      <c r="B63" s="106"/>
      <c r="C63" s="105"/>
      <c r="D63" s="105" t="s">
        <v>213</v>
      </c>
    </row>
    <row r="64" spans="1:4" x14ac:dyDescent="0.25">
      <c r="A64" s="107"/>
      <c r="B64" s="106"/>
      <c r="C64" s="105"/>
      <c r="D64" s="105" t="s">
        <v>48</v>
      </c>
    </row>
    <row r="65" spans="1:4" x14ac:dyDescent="0.25">
      <c r="A65" s="107"/>
      <c r="B65" s="106"/>
      <c r="C65" s="105"/>
      <c r="D65" s="105" t="s">
        <v>55</v>
      </c>
    </row>
    <row r="66" spans="1:4" x14ac:dyDescent="0.25">
      <c r="A66" s="30"/>
      <c r="B66" s="31"/>
      <c r="C66" s="32"/>
      <c r="D66" s="32"/>
    </row>
    <row r="67" spans="1:4" x14ac:dyDescent="0.25">
      <c r="A67" s="101">
        <v>0.47222222222222227</v>
      </c>
      <c r="B67" s="100">
        <v>17</v>
      </c>
      <c r="C67" s="99" t="s">
        <v>5</v>
      </c>
      <c r="D67" s="98" t="s">
        <v>85</v>
      </c>
    </row>
    <row r="68" spans="1:4" x14ac:dyDescent="0.25">
      <c r="A68" s="101"/>
      <c r="B68" s="100"/>
      <c r="C68" s="99"/>
      <c r="D68" s="98" t="s">
        <v>86</v>
      </c>
    </row>
    <row r="69" spans="1:4" x14ac:dyDescent="0.25">
      <c r="A69" s="101"/>
      <c r="B69" s="100"/>
      <c r="C69" s="99"/>
      <c r="D69" s="98" t="s">
        <v>78</v>
      </c>
    </row>
    <row r="70" spans="1:4" x14ac:dyDescent="0.25">
      <c r="A70" s="101"/>
      <c r="B70" s="100"/>
      <c r="C70" s="99"/>
      <c r="D70" s="98" t="s">
        <v>212</v>
      </c>
    </row>
    <row r="71" spans="1:4" x14ac:dyDescent="0.25">
      <c r="A71" s="27">
        <v>0.47291666666666665</v>
      </c>
      <c r="B71" s="28">
        <v>18</v>
      </c>
      <c r="C71" s="29" t="s">
        <v>24</v>
      </c>
      <c r="D71" s="29"/>
    </row>
    <row r="72" spans="1:4" x14ac:dyDescent="0.25">
      <c r="A72" s="27"/>
      <c r="B72" s="28"/>
      <c r="C72" s="29"/>
      <c r="D72" s="29"/>
    </row>
    <row r="73" spans="1:4" x14ac:dyDescent="0.25">
      <c r="A73" s="27"/>
      <c r="B73" s="28"/>
      <c r="C73" s="29"/>
      <c r="D73" s="29"/>
    </row>
    <row r="74" spans="1:4" x14ac:dyDescent="0.25">
      <c r="A74" s="27"/>
      <c r="B74" s="28"/>
      <c r="C74" s="29"/>
      <c r="D74" s="29"/>
    </row>
    <row r="75" spans="1:4" x14ac:dyDescent="0.25">
      <c r="A75" s="3">
        <v>0.47361111111111115</v>
      </c>
      <c r="B75" s="4">
        <v>19</v>
      </c>
      <c r="C75" s="5" t="s">
        <v>118</v>
      </c>
      <c r="D75" s="5" t="s">
        <v>211</v>
      </c>
    </row>
    <row r="76" spans="1:4" x14ac:dyDescent="0.25">
      <c r="A76" s="3"/>
      <c r="B76" s="4"/>
      <c r="C76" s="5"/>
      <c r="D76" s="5" t="s">
        <v>210</v>
      </c>
    </row>
    <row r="77" spans="1:4" x14ac:dyDescent="0.25">
      <c r="A77" s="3"/>
      <c r="B77" s="4"/>
      <c r="C77" s="5"/>
      <c r="D77" s="5" t="s">
        <v>209</v>
      </c>
    </row>
    <row r="78" spans="1:4" x14ac:dyDescent="0.25">
      <c r="A78" s="3"/>
      <c r="B78" s="4"/>
      <c r="C78" s="5"/>
      <c r="D78" s="5" t="s">
        <v>208</v>
      </c>
    </row>
    <row r="79" spans="1:4" x14ac:dyDescent="0.25">
      <c r="A79" s="27">
        <v>0.47430555555555554</v>
      </c>
      <c r="B79" s="28">
        <v>20</v>
      </c>
      <c r="C79" s="29" t="s">
        <v>33</v>
      </c>
      <c r="D79" s="104" t="s">
        <v>57</v>
      </c>
    </row>
    <row r="80" spans="1:4" x14ac:dyDescent="0.25">
      <c r="A80" s="27"/>
      <c r="B80" s="28"/>
      <c r="C80" s="29"/>
      <c r="D80" s="103" t="s">
        <v>207</v>
      </c>
    </row>
    <row r="81" spans="1:4" x14ac:dyDescent="0.25">
      <c r="A81" s="27"/>
      <c r="B81" s="28"/>
      <c r="C81" s="29"/>
      <c r="D81" s="103" t="s">
        <v>206</v>
      </c>
    </row>
    <row r="82" spans="1:4" x14ac:dyDescent="0.25">
      <c r="A82" s="27"/>
      <c r="B82" s="28"/>
      <c r="C82" s="29"/>
      <c r="D82" s="103" t="s">
        <v>205</v>
      </c>
    </row>
    <row r="83" spans="1:4" ht="15.75" x14ac:dyDescent="0.25">
      <c r="A83" s="3">
        <v>0.47499999999999998</v>
      </c>
      <c r="B83" s="4">
        <v>21</v>
      </c>
      <c r="C83" s="102" t="s">
        <v>119</v>
      </c>
      <c r="D83" s="5" t="s">
        <v>204</v>
      </c>
    </row>
    <row r="84" spans="1:4" ht="15.75" x14ac:dyDescent="0.25">
      <c r="A84" s="3"/>
      <c r="B84" s="4"/>
      <c r="C84" s="102"/>
      <c r="D84" s="5" t="s">
        <v>203</v>
      </c>
    </row>
    <row r="85" spans="1:4" ht="15.75" x14ac:dyDescent="0.25">
      <c r="A85" s="3"/>
      <c r="B85" s="4"/>
      <c r="C85" s="102"/>
      <c r="D85" s="5" t="s">
        <v>202</v>
      </c>
    </row>
    <row r="86" spans="1:4" ht="15.75" x14ac:dyDescent="0.25">
      <c r="A86" s="3"/>
      <c r="B86" s="4"/>
      <c r="C86" s="102"/>
      <c r="D86" s="5" t="s">
        <v>201</v>
      </c>
    </row>
    <row r="87" spans="1:4" x14ac:dyDescent="0.25">
      <c r="A87" s="27">
        <v>0.47569444444444398</v>
      </c>
      <c r="B87" s="28">
        <v>22</v>
      </c>
      <c r="C87" s="29" t="s">
        <v>26</v>
      </c>
      <c r="D87" s="29" t="s">
        <v>88</v>
      </c>
    </row>
    <row r="88" spans="1:4" x14ac:dyDescent="0.25">
      <c r="A88" s="27"/>
      <c r="B88" s="28"/>
      <c r="C88" s="29"/>
      <c r="D88" s="29" t="s">
        <v>89</v>
      </c>
    </row>
    <row r="89" spans="1:4" x14ac:dyDescent="0.25">
      <c r="A89" s="27"/>
      <c r="B89" s="28"/>
      <c r="C89" s="29"/>
      <c r="D89" s="29" t="s">
        <v>200</v>
      </c>
    </row>
    <row r="90" spans="1:4" x14ac:dyDescent="0.25">
      <c r="A90" s="27"/>
      <c r="B90" s="28"/>
      <c r="C90" s="29"/>
      <c r="D90" s="29" t="s">
        <v>56</v>
      </c>
    </row>
    <row r="91" spans="1:4" x14ac:dyDescent="0.25">
      <c r="A91" s="3">
        <v>0.47638888888888897</v>
      </c>
      <c r="B91" s="4">
        <v>23</v>
      </c>
      <c r="C91" s="5" t="s">
        <v>19</v>
      </c>
      <c r="D91" s="5" t="s">
        <v>199</v>
      </c>
    </row>
    <row r="92" spans="1:4" x14ac:dyDescent="0.25">
      <c r="A92" s="3"/>
      <c r="B92" s="4"/>
      <c r="C92" s="5"/>
      <c r="D92" s="5" t="s">
        <v>198</v>
      </c>
    </row>
    <row r="93" spans="1:4" x14ac:dyDescent="0.25">
      <c r="A93" s="3"/>
      <c r="B93" s="4"/>
      <c r="C93" s="5"/>
      <c r="D93" s="5" t="s">
        <v>39</v>
      </c>
    </row>
    <row r="94" spans="1:4" x14ac:dyDescent="0.25">
      <c r="A94" s="3"/>
      <c r="B94" s="4"/>
      <c r="C94" s="5"/>
      <c r="D94" s="5" t="s">
        <v>197</v>
      </c>
    </row>
    <row r="95" spans="1:4" x14ac:dyDescent="0.25">
      <c r="A95" s="27">
        <v>0.47708333333333303</v>
      </c>
      <c r="B95" s="28">
        <v>24</v>
      </c>
      <c r="C95" s="29" t="s">
        <v>31</v>
      </c>
      <c r="D95" s="29" t="s">
        <v>50</v>
      </c>
    </row>
    <row r="96" spans="1:4" x14ac:dyDescent="0.25">
      <c r="A96" s="27"/>
      <c r="B96" s="28"/>
      <c r="C96" s="29"/>
      <c r="D96" s="29" t="s">
        <v>51</v>
      </c>
    </row>
    <row r="97" spans="1:4" x14ac:dyDescent="0.25">
      <c r="A97" s="27"/>
      <c r="B97" s="28"/>
      <c r="C97" s="29"/>
      <c r="D97" s="29" t="s">
        <v>52</v>
      </c>
    </row>
    <row r="98" spans="1:4" x14ac:dyDescent="0.25">
      <c r="A98" s="27"/>
      <c r="B98" s="28"/>
      <c r="C98" s="29"/>
      <c r="D98" s="29" t="s">
        <v>196</v>
      </c>
    </row>
    <row r="99" spans="1:4" x14ac:dyDescent="0.25">
      <c r="A99" s="101">
        <v>0.47777777777777702</v>
      </c>
      <c r="B99" s="100">
        <v>25</v>
      </c>
      <c r="C99" s="99" t="s">
        <v>6</v>
      </c>
      <c r="D99" s="98" t="s">
        <v>195</v>
      </c>
    </row>
    <row r="100" spans="1:4" x14ac:dyDescent="0.25">
      <c r="A100" s="101"/>
      <c r="B100" s="100"/>
      <c r="C100" s="99"/>
      <c r="D100" s="98" t="s">
        <v>81</v>
      </c>
    </row>
    <row r="101" spans="1:4" x14ac:dyDescent="0.25">
      <c r="A101" s="101"/>
      <c r="B101" s="100"/>
      <c r="C101" s="99"/>
      <c r="D101" s="98" t="s">
        <v>87</v>
      </c>
    </row>
    <row r="102" spans="1:4" x14ac:dyDescent="0.25">
      <c r="A102" s="101"/>
      <c r="B102" s="100"/>
      <c r="C102" s="99"/>
      <c r="D102" s="98" t="s">
        <v>194</v>
      </c>
    </row>
    <row r="103" spans="1:4" x14ac:dyDescent="0.25">
      <c r="A103" s="27">
        <v>0.47847222222222202</v>
      </c>
      <c r="B103" s="28">
        <v>26</v>
      </c>
      <c r="C103" s="29" t="s">
        <v>25</v>
      </c>
      <c r="D103" s="29"/>
    </row>
    <row r="104" spans="1:4" x14ac:dyDescent="0.25">
      <c r="A104" s="27"/>
      <c r="B104" s="28"/>
      <c r="C104" s="29"/>
      <c r="D104" s="29"/>
    </row>
    <row r="105" spans="1:4" x14ac:dyDescent="0.25">
      <c r="A105" s="27"/>
      <c r="B105" s="28"/>
      <c r="C105" s="29"/>
      <c r="D105" s="29"/>
    </row>
    <row r="106" spans="1:4" x14ac:dyDescent="0.25">
      <c r="A106" s="27"/>
      <c r="B106" s="28"/>
      <c r="C106" s="29"/>
      <c r="D106" s="29"/>
    </row>
    <row r="107" spans="1:4" x14ac:dyDescent="0.25">
      <c r="A107" s="3">
        <v>0.47916666666666602</v>
      </c>
      <c r="B107" s="4">
        <v>27</v>
      </c>
      <c r="C107" s="5" t="s">
        <v>120</v>
      </c>
      <c r="D107" s="5" t="s">
        <v>193</v>
      </c>
    </row>
    <row r="108" spans="1:4" x14ac:dyDescent="0.25">
      <c r="A108" s="3"/>
      <c r="B108" s="4"/>
      <c r="C108" s="5"/>
      <c r="D108" s="5" t="s">
        <v>192</v>
      </c>
    </row>
    <row r="109" spans="1:4" x14ac:dyDescent="0.25">
      <c r="A109" s="3"/>
      <c r="B109" s="4"/>
      <c r="C109" s="5"/>
      <c r="D109" s="5" t="s">
        <v>191</v>
      </c>
    </row>
    <row r="110" spans="1:4" x14ac:dyDescent="0.25">
      <c r="A110" s="3"/>
      <c r="B110" s="4"/>
      <c r="C110" s="5"/>
      <c r="D110" s="5" t="s">
        <v>190</v>
      </c>
    </row>
    <row r="111" spans="1:4" x14ac:dyDescent="0.25">
      <c r="A111" s="27">
        <v>0.47986111111111102</v>
      </c>
      <c r="B111" s="28">
        <v>28</v>
      </c>
      <c r="C111" s="29" t="s">
        <v>34</v>
      </c>
      <c r="D111" s="103" t="s">
        <v>189</v>
      </c>
    </row>
    <row r="112" spans="1:4" x14ac:dyDescent="0.25">
      <c r="A112" s="27"/>
      <c r="B112" s="28"/>
      <c r="C112" s="29"/>
      <c r="D112" s="103" t="s">
        <v>82</v>
      </c>
    </row>
    <row r="113" spans="1:4" x14ac:dyDescent="0.25">
      <c r="A113" s="27"/>
      <c r="B113" s="28"/>
      <c r="C113" s="29"/>
      <c r="D113" s="103" t="s">
        <v>188</v>
      </c>
    </row>
    <row r="114" spans="1:4" x14ac:dyDescent="0.25">
      <c r="A114" s="27"/>
      <c r="B114" s="28"/>
      <c r="C114" s="29"/>
      <c r="D114" s="103" t="s">
        <v>187</v>
      </c>
    </row>
    <row r="115" spans="1:4" ht="15.75" x14ac:dyDescent="0.25">
      <c r="A115" s="3">
        <v>0.48055555555555501</v>
      </c>
      <c r="B115" s="4">
        <v>29</v>
      </c>
      <c r="C115" s="102" t="s">
        <v>121</v>
      </c>
      <c r="D115" s="5" t="s">
        <v>186</v>
      </c>
    </row>
    <row r="116" spans="1:4" ht="15.75" x14ac:dyDescent="0.25">
      <c r="A116" s="3"/>
      <c r="B116" s="4"/>
      <c r="C116" s="102"/>
      <c r="D116" s="5" t="s">
        <v>185</v>
      </c>
    </row>
    <row r="117" spans="1:4" ht="15.75" x14ac:dyDescent="0.25">
      <c r="A117" s="3"/>
      <c r="B117" s="4"/>
      <c r="C117" s="102"/>
      <c r="D117" s="5" t="s">
        <v>184</v>
      </c>
    </row>
    <row r="118" spans="1:4" ht="15.75" x14ac:dyDescent="0.25">
      <c r="A118" s="3"/>
      <c r="B118" s="4"/>
      <c r="C118" s="102"/>
      <c r="D118" s="5" t="s">
        <v>183</v>
      </c>
    </row>
    <row r="119" spans="1:4" x14ac:dyDescent="0.25">
      <c r="A119" s="27">
        <v>0.48124999999999901</v>
      </c>
      <c r="B119" s="28">
        <v>30</v>
      </c>
      <c r="C119" s="29" t="s">
        <v>27</v>
      </c>
      <c r="D119" s="29" t="s">
        <v>182</v>
      </c>
    </row>
    <row r="120" spans="1:4" x14ac:dyDescent="0.25">
      <c r="A120" s="27"/>
      <c r="B120" s="28"/>
      <c r="C120" s="29"/>
      <c r="D120" s="29" t="s">
        <v>181</v>
      </c>
    </row>
    <row r="121" spans="1:4" x14ac:dyDescent="0.25">
      <c r="A121" s="27"/>
      <c r="B121" s="28"/>
      <c r="C121" s="29"/>
      <c r="D121" s="29" t="s">
        <v>180</v>
      </c>
    </row>
    <row r="122" spans="1:4" x14ac:dyDescent="0.25">
      <c r="A122" s="27"/>
      <c r="B122" s="28"/>
      <c r="C122" s="29"/>
      <c r="D122" s="29" t="s">
        <v>179</v>
      </c>
    </row>
    <row r="123" spans="1:4" x14ac:dyDescent="0.25">
      <c r="A123" s="3">
        <v>0.48194444444444401</v>
      </c>
      <c r="B123" s="4">
        <v>31</v>
      </c>
      <c r="C123" s="5" t="s">
        <v>20</v>
      </c>
      <c r="D123" s="5" t="s">
        <v>40</v>
      </c>
    </row>
    <row r="124" spans="1:4" x14ac:dyDescent="0.25">
      <c r="A124" s="3"/>
      <c r="B124" s="4"/>
      <c r="C124" s="5"/>
      <c r="D124" s="5" t="s">
        <v>44</v>
      </c>
    </row>
    <row r="125" spans="1:4" x14ac:dyDescent="0.25">
      <c r="A125" s="3"/>
      <c r="B125" s="4"/>
      <c r="C125" s="5"/>
      <c r="D125" s="5" t="s">
        <v>178</v>
      </c>
    </row>
    <row r="126" spans="1:4" x14ac:dyDescent="0.25">
      <c r="A126" s="3"/>
      <c r="B126" s="4"/>
      <c r="C126" s="5"/>
      <c r="D126" s="5" t="s">
        <v>36</v>
      </c>
    </row>
    <row r="127" spans="1:4" x14ac:dyDescent="0.25">
      <c r="A127" s="27">
        <v>0.48263888888888801</v>
      </c>
      <c r="B127" s="28">
        <v>32</v>
      </c>
      <c r="C127" s="29" t="s">
        <v>32</v>
      </c>
      <c r="D127" s="29" t="s">
        <v>47</v>
      </c>
    </row>
    <row r="128" spans="1:4" x14ac:dyDescent="0.25">
      <c r="A128" s="27"/>
      <c r="B128" s="28"/>
      <c r="C128" s="29"/>
      <c r="D128" s="29" t="s">
        <v>177</v>
      </c>
    </row>
    <row r="129" spans="1:4" x14ac:dyDescent="0.25">
      <c r="A129" s="27"/>
      <c r="B129" s="28"/>
      <c r="C129" s="29"/>
      <c r="D129" s="29" t="s">
        <v>49</v>
      </c>
    </row>
    <row r="130" spans="1:4" x14ac:dyDescent="0.25">
      <c r="A130" s="27"/>
      <c r="B130" s="28"/>
      <c r="C130" s="29"/>
      <c r="D130" s="29" t="s">
        <v>53</v>
      </c>
    </row>
    <row r="131" spans="1:4" x14ac:dyDescent="0.25">
      <c r="A131" s="101">
        <v>0.483333333333332</v>
      </c>
      <c r="B131" s="100">
        <v>33</v>
      </c>
      <c r="C131" s="99" t="s">
        <v>7</v>
      </c>
      <c r="D131" s="98" t="s">
        <v>91</v>
      </c>
    </row>
    <row r="132" spans="1:4" x14ac:dyDescent="0.25">
      <c r="A132" s="99"/>
      <c r="B132" s="99"/>
      <c r="C132" s="99"/>
      <c r="D132" s="98" t="s">
        <v>92</v>
      </c>
    </row>
    <row r="133" spans="1:4" x14ac:dyDescent="0.25">
      <c r="A133" s="99"/>
      <c r="B133" s="99"/>
      <c r="C133" s="99"/>
      <c r="D133" s="98" t="s">
        <v>93</v>
      </c>
    </row>
    <row r="134" spans="1:4" x14ac:dyDescent="0.25">
      <c r="A134" s="99"/>
      <c r="B134" s="99"/>
      <c r="C134" s="99"/>
      <c r="D134" s="98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uitslag ploegen</vt:lpstr>
      <vt:lpstr>uitslag teams</vt:lpstr>
      <vt:lpstr>stand ploegenklassement</vt:lpstr>
      <vt:lpstr>teams</vt:lpstr>
    </vt:vector>
  </TitlesOfParts>
  <Company>Utrecht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Broex</cp:lastModifiedBy>
  <cp:lastPrinted>2014-09-12T21:05:15Z</cp:lastPrinted>
  <dcterms:created xsi:type="dcterms:W3CDTF">2014-09-07T16:30:08Z</dcterms:created>
  <dcterms:modified xsi:type="dcterms:W3CDTF">2015-09-13T20:45:29Z</dcterms:modified>
</cp:coreProperties>
</file>